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BS\DFS\DFS Clerical Resources\Website Updates\Fiscal Oversight\"/>
    </mc:Choice>
  </mc:AlternateContent>
  <xr:revisionPtr revIDLastSave="0" documentId="8_{03C32997-910A-450B-A5B2-C8BFBFAEDAC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etailed MYP" sheetId="1" r:id="rId1"/>
    <sheet name="Combined MYP" sheetId="2" r:id="rId2"/>
  </sheets>
  <definedNames>
    <definedName name="_1st1XXX">'Detailed MYP'!$C$5</definedName>
    <definedName name="_1st2XXX">'Detailed MYP'!$D$5</definedName>
    <definedName name="_1st3XXX">'Detailed MYP'!$E$5</definedName>
    <definedName name="_1st4XXX">'Detailed MYP'!$F$5</definedName>
    <definedName name="_1st5XXX">'Detailed MYP'!$G$5</definedName>
    <definedName name="_1st6XXX">'Detailed MYP'!$H$5</definedName>
    <definedName name="_1stContr">'Detailed MYP'!$Q$5</definedName>
    <definedName name="_1stFederal">'Detailed MYP'!$N$5</definedName>
    <definedName name="_1stIndirect">'Detailed MYP'!$J$5</definedName>
    <definedName name="_1stLCFF">'Detailed MYP'!$M$5</definedName>
    <definedName name="_1stLocal">'Detailed MYP'!$P$5</definedName>
    <definedName name="_1stOther">'Detailed MYP'!$I$5</definedName>
    <definedName name="_1stState">'Detailed MYP'!$O$5</definedName>
    <definedName name="_1stXferIn">'Detailed MYP'!$R$5</definedName>
    <definedName name="_1stXferOut">'Detailed MYP'!$K$5</definedName>
    <definedName name="_24251XXX">'Detailed MYP'!$C$39</definedName>
    <definedName name="_24252XXX">'Detailed MYP'!$D$39</definedName>
    <definedName name="_24253XXX">'Detailed MYP'!$E$39</definedName>
    <definedName name="_24254XXX">'Detailed MYP'!$F$39</definedName>
    <definedName name="_24255XXX">'Detailed MYP'!$G$39</definedName>
    <definedName name="_24256XXX">'Detailed MYP'!$H$39</definedName>
    <definedName name="_2425Contr">'Detailed MYP'!$Q$39</definedName>
    <definedName name="_2425Federal">'Detailed MYP'!$N$39</definedName>
    <definedName name="_2425Indirect">'Detailed MYP'!$J$39</definedName>
    <definedName name="_2425LCFF">'Detailed MYP'!$M$39</definedName>
    <definedName name="_2425Local">'Detailed MYP'!$P$39</definedName>
    <definedName name="_2425Other">'Detailed MYP'!$I$39</definedName>
    <definedName name="_2425State">'Detailed MYP'!$O$39</definedName>
    <definedName name="_2425XferIn">'Detailed MYP'!$R$39</definedName>
    <definedName name="_2425XferOut">'Detailed MYP'!$K$39</definedName>
    <definedName name="_25261XXX">'Detailed MYP'!$C$56</definedName>
    <definedName name="_25262XXX">'Detailed MYP'!$D$56</definedName>
    <definedName name="_25263XXX">'Detailed MYP'!$E$56</definedName>
    <definedName name="_25264XXX">'Detailed MYP'!$F$56</definedName>
    <definedName name="_25265XXX">'Detailed MYP'!$G$56</definedName>
    <definedName name="_25266XXX">'Detailed MYP'!$H$56</definedName>
    <definedName name="_2526Contr">'Detailed MYP'!$Q$56</definedName>
    <definedName name="_2526Federal">'Detailed MYP'!$N$56</definedName>
    <definedName name="_2526Indirect">'Detailed MYP'!$J$56</definedName>
    <definedName name="_2526LCFF">'Detailed MYP'!$M$56</definedName>
    <definedName name="_2526Local">'Detailed MYP'!$P$56</definedName>
    <definedName name="_2526Other">'Detailed MYP'!$I$56</definedName>
    <definedName name="_2526State">'Detailed MYP'!$O$56</definedName>
    <definedName name="_2526XferIn">'Detailed MYP'!$R$56</definedName>
    <definedName name="_2526XferOut">'Detailed MYP'!$K$56</definedName>
    <definedName name="_2nd1XXX">'Detailed MYP'!$C$22</definedName>
    <definedName name="_2nd2xxx">'Detailed MYP'!$D$22</definedName>
    <definedName name="_2nd3xxx">'Detailed MYP'!$E$22</definedName>
    <definedName name="_2nd4xxx">'Detailed MYP'!$F$22</definedName>
    <definedName name="_2nd5xxx">'Detailed MYP'!$G$22</definedName>
    <definedName name="_2nd6xxx">'Detailed MYP'!$H$22</definedName>
    <definedName name="_2ndContri">'Detailed MYP'!$Q$22</definedName>
    <definedName name="_2ndFederal">'Detailed MYP'!$N$22</definedName>
    <definedName name="_2ndIndirect">'Detailed MYP'!$J$22</definedName>
    <definedName name="_2ndLCFF">'Detailed MYP'!$M$22</definedName>
    <definedName name="_2ndLocal">'Detailed MYP'!$P$22</definedName>
    <definedName name="_2ndOther">'Detailed MYP'!$I$22</definedName>
    <definedName name="_2ndState">'Detailed MYP'!$O$22</definedName>
    <definedName name="_2ndXferIn">'Detailed MYP'!$R$22</definedName>
    <definedName name="_2ndXferOut">'Detailed MYP'!$K$22</definedName>
    <definedName name="_xlnm.Print_Area" localSheetId="0">'Detailed MYP'!$A$1:$S$56</definedName>
    <definedName name="_xlnm.Print_Titles" localSheetId="0">'Detailed MYP'!$1:$4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8" i="1"/>
  <c r="L9" i="1"/>
  <c r="L10" i="1"/>
  <c r="L11" i="1"/>
  <c r="L12" i="1"/>
  <c r="L13" i="1"/>
  <c r="L14" i="1"/>
  <c r="L16" i="1"/>
  <c r="L17" i="1"/>
  <c r="L18" i="1"/>
  <c r="L19" i="1"/>
  <c r="L20" i="1"/>
  <c r="L21" i="1"/>
  <c r="L23" i="1"/>
  <c r="L25" i="1"/>
  <c r="L26" i="1"/>
  <c r="L27" i="1"/>
  <c r="L28" i="1"/>
  <c r="L29" i="1"/>
  <c r="L30" i="1"/>
  <c r="L31" i="1"/>
  <c r="L33" i="1"/>
  <c r="L34" i="1"/>
  <c r="L35" i="1"/>
  <c r="L36" i="1"/>
  <c r="L37" i="1"/>
  <c r="L38" i="1"/>
  <c r="L40" i="1"/>
  <c r="L42" i="1"/>
  <c r="L43" i="1"/>
  <c r="L44" i="1"/>
  <c r="L45" i="1"/>
  <c r="L46" i="1"/>
  <c r="L47" i="1"/>
  <c r="L48" i="1"/>
  <c r="L50" i="1"/>
  <c r="L51" i="1"/>
  <c r="L52" i="1"/>
  <c r="L53" i="1"/>
  <c r="L54" i="1"/>
  <c r="L55" i="1"/>
  <c r="O22" i="1"/>
  <c r="N22" i="1"/>
  <c r="Q22" i="1"/>
  <c r="H22" i="1"/>
  <c r="D22" i="1"/>
  <c r="E22" i="1"/>
  <c r="F22" i="1"/>
  <c r="M22" i="1"/>
  <c r="M39" i="1"/>
  <c r="P22" i="1"/>
  <c r="J22" i="1"/>
  <c r="C22" i="1"/>
  <c r="R22" i="1"/>
  <c r="R39" i="1" s="1"/>
  <c r="G22" i="1"/>
  <c r="I22" i="1"/>
  <c r="K22" i="1"/>
  <c r="L22" i="1" l="1"/>
  <c r="D39" i="1"/>
  <c r="G39" i="1"/>
  <c r="N39" i="1"/>
  <c r="R56" i="1"/>
  <c r="F39" i="1"/>
  <c r="J39" i="1"/>
  <c r="K39" i="1"/>
  <c r="D56" i="1"/>
  <c r="F56" i="1"/>
  <c r="O39" i="1"/>
  <c r="E39" i="1"/>
  <c r="M56" i="1"/>
  <c r="P39" i="1"/>
  <c r="P56" i="1" s="1"/>
  <c r="N56" i="1"/>
  <c r="E56" i="1"/>
  <c r="H39" i="1"/>
  <c r="I39" i="1"/>
  <c r="C39" i="1"/>
  <c r="Q39" i="1"/>
  <c r="Q56" i="1" s="1"/>
  <c r="C56" i="1"/>
  <c r="K56" i="1"/>
  <c r="S39" i="1" l="1"/>
  <c r="L39" i="1"/>
  <c r="B22" i="2"/>
  <c r="B21" i="2"/>
  <c r="B18" i="2"/>
  <c r="B17" i="2"/>
  <c r="B16" i="2"/>
  <c r="B15" i="2"/>
  <c r="B14" i="2"/>
  <c r="B13" i="2"/>
  <c r="B12" i="2"/>
  <c r="B11" i="2"/>
  <c r="B8" i="2"/>
  <c r="B7" i="2"/>
  <c r="B6" i="2"/>
  <c r="B5" i="2"/>
  <c r="I56" i="1"/>
  <c r="H56" i="1"/>
  <c r="J56" i="1"/>
  <c r="O56" i="1"/>
  <c r="G56" i="1"/>
  <c r="S56" i="1" l="1"/>
  <c r="L56" i="1"/>
  <c r="C21" i="2"/>
  <c r="D21" i="2" s="1"/>
  <c r="C8" i="2"/>
  <c r="D8" i="2" s="1"/>
  <c r="B9" i="2"/>
  <c r="D27" i="2"/>
  <c r="B19" i="2" l="1"/>
  <c r="B23" i="2" s="1"/>
  <c r="B25" i="2" s="1"/>
  <c r="B28" i="2" l="1"/>
  <c r="B36" i="2" s="1"/>
  <c r="B38" i="2" s="1"/>
  <c r="B37" i="2" l="1"/>
  <c r="C12" i="2" l="1"/>
  <c r="D12" i="2" s="1"/>
  <c r="C11" i="2"/>
  <c r="D11" i="2" l="1"/>
  <c r="S50" i="1"/>
  <c r="S51" i="1"/>
  <c r="S47" i="1"/>
  <c r="S48" i="1"/>
  <c r="S33" i="1"/>
  <c r="S34" i="1"/>
  <c r="S30" i="1"/>
  <c r="S31" i="1"/>
  <c r="S14" i="1"/>
  <c r="C22" i="2"/>
  <c r="D22" i="2" s="1"/>
  <c r="S13" i="1"/>
  <c r="S16" i="1"/>
  <c r="S17" i="1"/>
  <c r="S23" i="1" l="1"/>
  <c r="S25" i="1"/>
  <c r="S26" i="1"/>
  <c r="S27" i="1"/>
  <c r="S28" i="1"/>
  <c r="S29" i="1"/>
  <c r="S35" i="1"/>
  <c r="S36" i="1"/>
  <c r="S37" i="1"/>
  <c r="S38" i="1"/>
  <c r="S40" i="1"/>
  <c r="S42" i="1"/>
  <c r="S43" i="1"/>
  <c r="S44" i="1"/>
  <c r="S45" i="1"/>
  <c r="S46" i="1"/>
  <c r="S52" i="1"/>
  <c r="S53" i="1"/>
  <c r="S54" i="1"/>
  <c r="S55" i="1"/>
  <c r="S5" i="1"/>
  <c r="S8" i="1"/>
  <c r="S9" i="1"/>
  <c r="S10" i="1"/>
  <c r="S11" i="1"/>
  <c r="S12" i="1"/>
  <c r="S18" i="1"/>
  <c r="S19" i="1"/>
  <c r="S20" i="1"/>
  <c r="S21" i="1"/>
  <c r="S22" i="1" l="1"/>
  <c r="G21" i="2"/>
  <c r="E21" i="2"/>
  <c r="F21" i="2" s="1"/>
  <c r="G8" i="2"/>
  <c r="E8" i="2"/>
  <c r="F8" i="2" s="1"/>
  <c r="C17" i="2"/>
  <c r="D17" i="2" s="1"/>
  <c r="C18" i="2"/>
  <c r="D18" i="2" s="1"/>
  <c r="G22" i="2"/>
  <c r="E22" i="2"/>
  <c r="F22" i="2" s="1"/>
  <c r="C14" i="2"/>
  <c r="D14" i="2" s="1"/>
  <c r="C16" i="2"/>
  <c r="D16" i="2" s="1"/>
  <c r="C15" i="2"/>
  <c r="D15" i="2" s="1"/>
  <c r="C13" i="2"/>
  <c r="C7" i="2"/>
  <c r="C6" i="2"/>
  <c r="E5" i="2"/>
  <c r="C5" i="2"/>
  <c r="S6" i="1"/>
  <c r="H21" i="2" l="1"/>
  <c r="H22" i="2"/>
  <c r="H8" i="2"/>
  <c r="G14" i="2"/>
  <c r="E14" i="2"/>
  <c r="F14" i="2" s="1"/>
  <c r="G15" i="2"/>
  <c r="E15" i="2"/>
  <c r="F15" i="2" s="1"/>
  <c r="G18" i="2"/>
  <c r="E18" i="2"/>
  <c r="F18" i="2" s="1"/>
  <c r="G16" i="2"/>
  <c r="E16" i="2"/>
  <c r="F16" i="2" s="1"/>
  <c r="G17" i="2"/>
  <c r="E17" i="2"/>
  <c r="F17" i="2" s="1"/>
  <c r="G6" i="2"/>
  <c r="E6" i="2"/>
  <c r="F6" i="2" s="1"/>
  <c r="G7" i="2"/>
  <c r="E7" i="2"/>
  <c r="F7" i="2" s="1"/>
  <c r="D13" i="2"/>
  <c r="C19" i="2"/>
  <c r="D19" i="2" s="1"/>
  <c r="G13" i="2"/>
  <c r="E13" i="2"/>
  <c r="F13" i="2" s="1"/>
  <c r="E12" i="2"/>
  <c r="F12" i="2" s="1"/>
  <c r="D7" i="2"/>
  <c r="D6" i="2"/>
  <c r="F5" i="2"/>
  <c r="D5" i="2"/>
  <c r="C9" i="2"/>
  <c r="D9" i="2" s="1"/>
  <c r="H16" i="2" l="1"/>
  <c r="H18" i="2"/>
  <c r="H17" i="2"/>
  <c r="H14" i="2"/>
  <c r="H15" i="2"/>
  <c r="E9" i="2"/>
  <c r="F9" i="2" s="1"/>
  <c r="H7" i="2"/>
  <c r="H6" i="2"/>
  <c r="G5" i="2"/>
  <c r="H13" i="2"/>
  <c r="C23" i="2"/>
  <c r="D23" i="2" s="1"/>
  <c r="G12" i="2"/>
  <c r="C25" i="2" l="1"/>
  <c r="C28" i="2" s="1"/>
  <c r="E27" i="2" s="1"/>
  <c r="G9" i="2"/>
  <c r="H9" i="2" s="1"/>
  <c r="H5" i="2"/>
  <c r="H12" i="2"/>
  <c r="D25" i="2" l="1"/>
  <c r="C36" i="2"/>
  <c r="D28" i="2"/>
  <c r="C37" i="2" l="1"/>
  <c r="C38" i="2"/>
  <c r="F27" i="2"/>
  <c r="E11" i="2"/>
  <c r="E19" i="2" s="1"/>
  <c r="E23" i="2" l="1"/>
  <c r="F19" i="2"/>
  <c r="F11" i="2"/>
  <c r="G11" i="2"/>
  <c r="F23" i="2" l="1"/>
  <c r="E25" i="2"/>
  <c r="G19" i="2"/>
  <c r="H11" i="2"/>
  <c r="F25" i="2" l="1"/>
  <c r="E28" i="2"/>
  <c r="G23" i="2"/>
  <c r="H19" i="2"/>
  <c r="F28" i="2" l="1"/>
  <c r="G27" i="2"/>
  <c r="H27" i="2" s="1"/>
  <c r="E36" i="2"/>
  <c r="G25" i="2"/>
  <c r="H23" i="2"/>
  <c r="E38" i="2" l="1"/>
  <c r="E37" i="2"/>
  <c r="H25" i="2"/>
  <c r="G28" i="2"/>
  <c r="G36" i="2" l="1"/>
  <c r="H28" i="2"/>
  <c r="G38" i="2" l="1"/>
  <c r="G37" i="2"/>
</calcChain>
</file>

<file path=xl/sharedStrings.xml><?xml version="1.0" encoding="utf-8"?>
<sst xmlns="http://schemas.openxmlformats.org/spreadsheetml/2006/main" count="109" uniqueCount="88">
  <si>
    <t>Total</t>
  </si>
  <si>
    <t>Federal</t>
  </si>
  <si>
    <t>State</t>
  </si>
  <si>
    <t>Local</t>
  </si>
  <si>
    <t xml:space="preserve">Total </t>
  </si>
  <si>
    <t>1XXX</t>
  </si>
  <si>
    <t>2XXX</t>
  </si>
  <si>
    <t>3XXX</t>
  </si>
  <si>
    <t>4XXX</t>
  </si>
  <si>
    <t>5XXX</t>
  </si>
  <si>
    <t>6XXX</t>
  </si>
  <si>
    <t>7300-7399</t>
  </si>
  <si>
    <t>7610-7629</t>
  </si>
  <si>
    <t>Exp Change</t>
  </si>
  <si>
    <t>80XX</t>
  </si>
  <si>
    <t>81XX-82XX</t>
  </si>
  <si>
    <t>83XX-85XX</t>
  </si>
  <si>
    <t>86XX-87XX</t>
  </si>
  <si>
    <t>89XX</t>
  </si>
  <si>
    <t>Rev Change</t>
  </si>
  <si>
    <t>List separately:</t>
  </si>
  <si>
    <t>Multi-Year Financial Projection Assumptions</t>
  </si>
  <si>
    <t>LCFF</t>
  </si>
  <si>
    <t>ATTACHMENT E</t>
  </si>
  <si>
    <t>2023-24 Adjustments</t>
  </si>
  <si>
    <t>2024-25 Adjustments</t>
  </si>
  <si>
    <t>2024-25 TOTALS</t>
  </si>
  <si>
    <t>2025-26 Adjustments</t>
  </si>
  <si>
    <t>2025-26 TOTALS</t>
  </si>
  <si>
    <t>2023-24 First Interim</t>
  </si>
  <si>
    <t>2023-24 Second Interim TOTALS</t>
  </si>
  <si>
    <t>COMBINED GENERAL FUND</t>
  </si>
  <si>
    <t>Unrestricted Fund - Fund 03</t>
  </si>
  <si>
    <t>Restricted Fund - Fund 06</t>
  </si>
  <si>
    <t>71000-7299
7400-7499</t>
  </si>
  <si>
    <t>Certificated</t>
  </si>
  <si>
    <t>Classified</t>
  </si>
  <si>
    <t>Benefits</t>
  </si>
  <si>
    <t>Supplies</t>
  </si>
  <si>
    <t>Services</t>
  </si>
  <si>
    <t>Capital Outlay</t>
  </si>
  <si>
    <t>Other Outgo</t>
  </si>
  <si>
    <t>Indirects</t>
  </si>
  <si>
    <t>Interfund Transfers Out</t>
  </si>
  <si>
    <t>891X</t>
  </si>
  <si>
    <t>Interfund Transfers In</t>
  </si>
  <si>
    <t>Contributions</t>
  </si>
  <si>
    <t>e.g. ADA change, LCFF</t>
  </si>
  <si>
    <t>step/column increase</t>
  </si>
  <si>
    <t>negotiations, furlough days</t>
  </si>
  <si>
    <t>one-time expenditures</t>
  </si>
  <si>
    <t>Combined General Fund</t>
  </si>
  <si>
    <t>REVENUES</t>
  </si>
  <si>
    <t>LCFF Sources</t>
  </si>
  <si>
    <t>Total Revenues</t>
  </si>
  <si>
    <t>EXPENDITURES</t>
  </si>
  <si>
    <t>Certificated Salaries</t>
  </si>
  <si>
    <t>Classified Salaries</t>
  </si>
  <si>
    <t>Books &amp; Supplies</t>
  </si>
  <si>
    <t>Contracts &amp; Services</t>
  </si>
  <si>
    <t>Support Costs</t>
  </si>
  <si>
    <t>Total Expenditures</t>
  </si>
  <si>
    <t>OTHER SOURCES &amp; USES</t>
  </si>
  <si>
    <t>Transfers In &amp; Other Sources</t>
  </si>
  <si>
    <t>Transfers Out &amp; Other Uses</t>
  </si>
  <si>
    <t>Total Expenditures &amp; Uses</t>
  </si>
  <si>
    <t>NET INCREASE (DECREASE) IN FUND BALANCE</t>
  </si>
  <si>
    <t>FUND BALANCE, RESERVES</t>
  </si>
  <si>
    <t>Beginning Balance</t>
  </si>
  <si>
    <t>Ending Balance</t>
  </si>
  <si>
    <t>Components of Ending Fund Balance:</t>
  </si>
  <si>
    <t>Nonspendable</t>
  </si>
  <si>
    <t>Restricted</t>
  </si>
  <si>
    <t>Committed</t>
  </si>
  <si>
    <t>Assigned</t>
  </si>
  <si>
    <t>Reserve for Economic Uncertainties</t>
  </si>
  <si>
    <t>Unassigned/Unappropriated</t>
  </si>
  <si>
    <t>Total Ending Balance</t>
  </si>
  <si>
    <t>% Reserve (9789 and 9790)</t>
  </si>
  <si>
    <t>Multi-Year Financial Projections 2023-24 to 2025-26</t>
  </si>
  <si>
    <t xml:space="preserve">2023-24 
First Interim </t>
  </si>
  <si>
    <t xml:space="preserve">2023-24 
Second Interim </t>
  </si>
  <si>
    <t>2024-25 
Projected</t>
  </si>
  <si>
    <t>2025-26 
Projected</t>
  </si>
  <si>
    <t>% Change over Reporting Period</t>
  </si>
  <si>
    <t>% Change over Prior Year</t>
  </si>
  <si>
    <t>Resource Code</t>
  </si>
  <si>
    <t>Input budget totals 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</si>
</sst>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0000"/>
    <numFmt numFmtId="165" formatCode="_(* #,##0_);_(* \(#,##0\);_(* &quot;-&quot;??_);_(@_)"/>
  </numFmts>
  <fonts count="30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sz val="10"/>
      <name val="Arial"/>
      <family val="2"/>
    </font>
    <font>
      <b/>
      <sz val="9"/>
      <color rgb="FF0070C0"/>
      <name val="Arial"/>
      <family val="2"/>
    </font>
    <font>
      <b/>
      <i/>
      <sz val="9"/>
      <color rgb="FF0070C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b/>
      <sz val="7.5"/>
      <color theme="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6" tint="-0.499984740745262"/>
      <name val="Arial"/>
      <family val="2"/>
    </font>
    <font>
      <b/>
      <sz val="11"/>
      <color theme="7" tint="-0.499984740745262"/>
      <name val="Arial"/>
      <family val="2"/>
    </font>
    <font>
      <sz val="10"/>
      <name val="Arial"/>
      <family val="2"/>
    </font>
    <font>
      <i/>
      <sz val="9"/>
      <color theme="0"/>
      <name val="Arial"/>
      <family val="2"/>
    </font>
    <font>
      <b/>
      <sz val="16"/>
      <color theme="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gradientFill degree="90">
        <stop position="0">
          <color theme="0"/>
        </stop>
        <stop position="1">
          <color theme="6" tint="0.80001220740379042"/>
        </stop>
      </gradient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gradientFill degree="90">
        <stop position="0">
          <color theme="0"/>
        </stop>
        <stop position="0.5">
          <color theme="4" tint="0.8000122074037904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7" tint="0.80001220740379042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00">
    <xf numFmtId="0" fontId="0" fillId="0" borderId="0" xfId="0"/>
    <xf numFmtId="0" fontId="5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vertical="center" wrapText="1"/>
      <protection locked="0"/>
    </xf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19" fillId="0" borderId="0" xfId="5" applyFont="1"/>
    <xf numFmtId="0" fontId="19" fillId="0" borderId="0" xfId="5" applyFont="1" applyAlignment="1">
      <alignment horizontal="center"/>
    </xf>
    <xf numFmtId="10" fontId="19" fillId="0" borderId="0" xfId="6" applyNumberFormat="1" applyFont="1" applyBorder="1"/>
    <xf numFmtId="5" fontId="19" fillId="0" borderId="0" xfId="1" applyFont="1" applyBorder="1"/>
    <xf numFmtId="10" fontId="19" fillId="0" borderId="0" xfId="6" applyNumberFormat="1" applyFont="1" applyFill="1" applyBorder="1"/>
    <xf numFmtId="5" fontId="19" fillId="0" borderId="0" xfId="1" applyFont="1" applyFill="1" applyBorder="1"/>
    <xf numFmtId="9" fontId="19" fillId="0" borderId="0" xfId="6" applyFont="1" applyBorder="1"/>
    <xf numFmtId="5" fontId="19" fillId="0" borderId="0" xfId="1" applyFont="1" applyBorder="1" applyProtection="1">
      <protection locked="0"/>
    </xf>
    <xf numFmtId="5" fontId="19" fillId="0" borderId="0" xfId="1" applyFont="1" applyBorder="1" applyAlignment="1">
      <alignment horizontal="left" indent="2"/>
    </xf>
    <xf numFmtId="9" fontId="19" fillId="0" borderId="0" xfId="6" applyFont="1" applyFill="1" applyBorder="1"/>
    <xf numFmtId="5" fontId="19" fillId="0" borderId="0" xfId="1" applyFont="1"/>
    <xf numFmtId="9" fontId="19" fillId="0" borderId="0" xfId="6" applyFont="1"/>
    <xf numFmtId="10" fontId="19" fillId="0" borderId="0" xfId="1" applyNumberFormat="1" applyFont="1"/>
    <xf numFmtId="10" fontId="19" fillId="0" borderId="0" xfId="6" applyNumberFormat="1" applyFont="1"/>
    <xf numFmtId="10" fontId="19" fillId="0" borderId="0" xfId="5" applyNumberFormat="1" applyFont="1"/>
    <xf numFmtId="10" fontId="17" fillId="0" borderId="0" xfId="6" applyNumberFormat="1" applyFont="1" applyFill="1" applyBorder="1"/>
    <xf numFmtId="0" fontId="19" fillId="0" borderId="0" xfId="5" applyFont="1" applyAlignment="1">
      <alignment horizontal="left" indent="2"/>
    </xf>
    <xf numFmtId="0" fontId="18" fillId="0" borderId="0" xfId="5" applyFont="1" applyAlignment="1">
      <alignment wrapText="1"/>
    </xf>
    <xf numFmtId="0" fontId="20" fillId="0" borderId="0" xfId="5" applyFont="1"/>
    <xf numFmtId="0" fontId="21" fillId="5" borderId="0" xfId="5" applyFont="1" applyFill="1"/>
    <xf numFmtId="42" fontId="19" fillId="0" borderId="5" xfId="1" applyNumberFormat="1" applyFont="1" applyFill="1" applyBorder="1" applyProtection="1">
      <protection locked="0"/>
    </xf>
    <xf numFmtId="42" fontId="19" fillId="0" borderId="5" xfId="1" applyNumberFormat="1" applyFont="1" applyFill="1" applyBorder="1"/>
    <xf numFmtId="10" fontId="17" fillId="0" borderId="5" xfId="4" applyNumberFormat="1" applyFont="1" applyFill="1" applyBorder="1"/>
    <xf numFmtId="42" fontId="19" fillId="0" borderId="5" xfId="1" applyNumberFormat="1" applyFont="1" applyFill="1" applyBorder="1" applyProtection="1"/>
    <xf numFmtId="42" fontId="19" fillId="0" borderId="5" xfId="1" applyNumberFormat="1" applyFont="1" applyFill="1" applyBorder="1" applyAlignment="1" applyProtection="1">
      <alignment horizontal="right"/>
      <protection locked="0"/>
    </xf>
    <xf numFmtId="10" fontId="17" fillId="0" borderId="5" xfId="6" applyNumberFormat="1" applyFont="1" applyFill="1" applyBorder="1"/>
    <xf numFmtId="10" fontId="17" fillId="0" borderId="5" xfId="6" applyNumberFormat="1" applyFont="1" applyFill="1" applyBorder="1" applyProtection="1">
      <protection locked="0"/>
    </xf>
    <xf numFmtId="5" fontId="19" fillId="0" borderId="0" xfId="1" applyFont="1" applyBorder="1" applyAlignment="1">
      <alignment horizontal="right"/>
    </xf>
    <xf numFmtId="0" fontId="18" fillId="0" borderId="0" xfId="5" applyFont="1" applyAlignment="1">
      <alignment horizontal="left"/>
    </xf>
    <xf numFmtId="42" fontId="18" fillId="0" borderId="5" xfId="1" applyNumberFormat="1" applyFont="1" applyFill="1" applyBorder="1"/>
    <xf numFmtId="10" fontId="16" fillId="0" borderId="5" xfId="6" applyNumberFormat="1" applyFont="1" applyFill="1" applyBorder="1"/>
    <xf numFmtId="5" fontId="19" fillId="6" borderId="0" xfId="1" applyFont="1" applyFill="1" applyBorder="1"/>
    <xf numFmtId="10" fontId="19" fillId="6" borderId="0" xfId="6" applyNumberFormat="1" applyFont="1" applyFill="1" applyBorder="1"/>
    <xf numFmtId="5" fontId="19" fillId="7" borderId="0" xfId="1" applyFont="1" applyFill="1" applyBorder="1"/>
    <xf numFmtId="10" fontId="17" fillId="7" borderId="0" xfId="6" applyNumberFormat="1" applyFont="1" applyFill="1" applyBorder="1"/>
    <xf numFmtId="10" fontId="19" fillId="7" borderId="0" xfId="6" applyNumberFormat="1" applyFont="1" applyFill="1" applyBorder="1"/>
    <xf numFmtId="5" fontId="19" fillId="8" borderId="0" xfId="1" applyFont="1" applyFill="1" applyBorder="1"/>
    <xf numFmtId="10" fontId="17" fillId="8" borderId="0" xfId="6" applyNumberFormat="1" applyFont="1" applyFill="1" applyBorder="1"/>
    <xf numFmtId="10" fontId="19" fillId="8" borderId="0" xfId="6" applyNumberFormat="1" applyFont="1" applyFill="1" applyBorder="1"/>
    <xf numFmtId="42" fontId="19" fillId="9" borderId="5" xfId="1" applyNumberFormat="1" applyFont="1" applyFill="1" applyBorder="1"/>
    <xf numFmtId="5" fontId="19" fillId="9" borderId="6" xfId="1" applyFont="1" applyFill="1" applyBorder="1" applyProtection="1">
      <protection locked="0"/>
    </xf>
    <xf numFmtId="5" fontId="19" fillId="9" borderId="5" xfId="1" applyFont="1" applyFill="1" applyBorder="1" applyProtection="1">
      <protection locked="0"/>
    </xf>
    <xf numFmtId="0" fontId="23" fillId="7" borderId="0" xfId="5" applyFont="1" applyFill="1"/>
    <xf numFmtId="0" fontId="24" fillId="8" borderId="0" xfId="5" applyFont="1" applyFill="1"/>
    <xf numFmtId="0" fontId="25" fillId="6" borderId="0" xfId="5" applyFont="1" applyFill="1"/>
    <xf numFmtId="5" fontId="19" fillId="10" borderId="0" xfId="1" applyFont="1" applyFill="1" applyBorder="1"/>
    <xf numFmtId="10" fontId="17" fillId="10" borderId="0" xfId="6" applyNumberFormat="1" applyFont="1" applyFill="1" applyBorder="1"/>
    <xf numFmtId="10" fontId="19" fillId="10" borderId="0" xfId="6" applyNumberFormat="1" applyFont="1" applyFill="1" applyBorder="1"/>
    <xf numFmtId="0" fontId="26" fillId="10" borderId="0" xfId="5" applyFont="1" applyFill="1"/>
    <xf numFmtId="42" fontId="19" fillId="0" borderId="5" xfId="1" applyNumberFormat="1" applyFont="1" applyBorder="1" applyProtection="1">
      <protection locked="0"/>
    </xf>
    <xf numFmtId="165" fontId="4" fillId="0" borderId="2" xfId="7" applyNumberFormat="1" applyFont="1" applyBorder="1" applyAlignment="1" applyProtection="1">
      <alignment vertical="center"/>
      <protection locked="0"/>
    </xf>
    <xf numFmtId="165" fontId="4" fillId="0" borderId="1" xfId="7" applyNumberFormat="1" applyFont="1" applyBorder="1" applyAlignment="1" applyProtection="1">
      <alignment vertical="center"/>
      <protection locked="0"/>
    </xf>
    <xf numFmtId="165" fontId="4" fillId="0" borderId="1" xfId="7" applyNumberFormat="1" applyFont="1" applyFill="1" applyBorder="1" applyAlignment="1" applyProtection="1">
      <alignment vertical="center"/>
      <protection locked="0"/>
    </xf>
    <xf numFmtId="165" fontId="4" fillId="2" borderId="2" xfId="7" applyNumberFormat="1" applyFont="1" applyFill="1" applyBorder="1" applyAlignment="1" applyProtection="1">
      <alignment vertical="center"/>
      <protection locked="0"/>
    </xf>
    <xf numFmtId="165" fontId="4" fillId="2" borderId="1" xfId="7" applyNumberFormat="1" applyFont="1" applyFill="1" applyBorder="1" applyAlignment="1" applyProtection="1">
      <alignment vertical="center"/>
      <protection locked="0"/>
    </xf>
    <xf numFmtId="0" fontId="21" fillId="5" borderId="5" xfId="5" applyFont="1" applyFill="1" applyBorder="1" applyAlignment="1">
      <alignment horizontal="center" vertical="center" wrapText="1"/>
    </xf>
    <xf numFmtId="0" fontId="22" fillId="5" borderId="5" xfId="5" applyFont="1" applyFill="1" applyBorder="1" applyAlignment="1">
      <alignment horizontal="center" wrapText="1"/>
    </xf>
    <xf numFmtId="10" fontId="19" fillId="0" borderId="0" xfId="1" applyNumberFormat="1" applyFont="1" applyFill="1" applyBorder="1"/>
    <xf numFmtId="38" fontId="1" fillId="0" borderId="0" xfId="0" applyNumberFormat="1" applyFont="1" applyAlignment="1" applyProtection="1">
      <alignment vertical="center"/>
      <protection locked="0"/>
    </xf>
    <xf numFmtId="38" fontId="2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3" applyFont="1" applyFill="1" applyAlignment="1" applyProtection="1">
      <alignment horizontal="center" vertical="center" wrapText="1"/>
      <protection locked="0"/>
    </xf>
    <xf numFmtId="38" fontId="12" fillId="0" borderId="0" xfId="3" applyNumberFormat="1" applyFont="1" applyFill="1" applyAlignment="1" applyProtection="1">
      <alignment horizontal="center" vertical="center" wrapText="1"/>
      <protection locked="0"/>
    </xf>
    <xf numFmtId="38" fontId="10" fillId="0" borderId="0" xfId="0" applyNumberFormat="1" applyFont="1" applyAlignment="1" applyProtection="1">
      <alignment horizontal="center" vertical="center" wrapText="1"/>
      <protection locked="0"/>
    </xf>
    <xf numFmtId="38" fontId="14" fillId="0" borderId="0" xfId="0" applyNumberFormat="1" applyFont="1" applyAlignment="1" applyProtection="1">
      <alignment horizontal="center" vertical="center" wrapText="1"/>
      <protection locked="0"/>
    </xf>
    <xf numFmtId="165" fontId="8" fillId="5" borderId="1" xfId="7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5" fontId="3" fillId="4" borderId="1" xfId="7" applyNumberFormat="1" applyFont="1" applyFill="1" applyBorder="1" applyAlignment="1" applyProtection="1">
      <alignment vertical="center"/>
      <protection locked="0"/>
    </xf>
    <xf numFmtId="38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2" borderId="1" xfId="7" applyNumberFormat="1" applyFont="1" applyFill="1" applyBorder="1" applyAlignment="1" applyProtection="1">
      <alignment vertical="center"/>
      <protection locked="0"/>
    </xf>
    <xf numFmtId="38" fontId="15" fillId="0" borderId="0" xfId="0" applyNumberFormat="1" applyFont="1" applyAlignment="1" applyProtection="1">
      <alignment horizontal="center" vertical="center" wrapTex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8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38" fontId="4" fillId="0" borderId="0" xfId="0" applyNumberFormat="1" applyFont="1" applyProtection="1">
      <protection locked="0"/>
    </xf>
    <xf numFmtId="165" fontId="8" fillId="5" borderId="1" xfId="7" applyNumberFormat="1" applyFont="1" applyFill="1" applyBorder="1" applyAlignment="1" applyProtection="1">
      <alignment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38" fontId="9" fillId="0" borderId="0" xfId="0" applyNumberFormat="1" applyFont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38" fontId="11" fillId="0" borderId="0" xfId="2" applyNumberFormat="1" applyFont="1" applyFill="1" applyAlignment="1" applyProtection="1">
      <alignment horizontal="center" vertical="center"/>
      <protection locked="0"/>
    </xf>
    <xf numFmtId="0" fontId="29" fillId="0" borderId="0" xfId="3" applyFont="1" applyBorder="1" applyAlignment="1">
      <alignment horizontal="center" vertical="center"/>
    </xf>
    <xf numFmtId="0" fontId="29" fillId="0" borderId="0" xfId="3" applyFont="1" applyBorder="1" applyAlignment="1" applyProtection="1">
      <alignment horizontal="center" vertical="top"/>
      <protection locked="0"/>
    </xf>
  </cellXfs>
  <cellStyles count="8">
    <cellStyle name="Comma" xfId="7" builtinId="3"/>
    <cellStyle name="Currency0" xfId="1" xr:uid="{00000000-0005-0000-0000-000001000000}"/>
    <cellStyle name="Heading 4" xfId="3" builtinId="19"/>
    <cellStyle name="Normal" xfId="0" builtinId="0"/>
    <cellStyle name="Normal 2" xfId="5" xr:uid="{00000000-0005-0000-0000-000004000000}"/>
    <cellStyle name="Percent" xfId="4" builtinId="5"/>
    <cellStyle name="Percent 2" xfId="6" xr:uid="{00000000-0005-0000-0000-000006000000}"/>
    <cellStyle name="Title" xfId="2" builtinId="15"/>
  </cellStyles>
  <dxfs count="0"/>
  <tableStyles count="0" defaultTableStyle="TableStyleMedium2" defaultPivotStyle="PivotStyleLight16"/>
  <colors>
    <mruColors>
      <color rgb="FFF1F5F9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="95" zoomScaleNormal="95" zoomScaleSheetLayoutView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/>
    </sheetView>
  </sheetViews>
  <sheetFormatPr defaultRowHeight="20.65" customHeight="1" x14ac:dyDescent="0.2"/>
  <cols>
    <col min="1" max="1" width="30.42578125" style="85" customWidth="1"/>
    <col min="2" max="2" width="12.28515625" style="86" customWidth="1"/>
    <col min="3" max="19" width="13.7109375" style="87" customWidth="1"/>
    <col min="20" max="20" width="9.28515625" style="87" customWidth="1"/>
    <col min="21" max="21" width="9.140625" style="85" customWidth="1"/>
    <col min="22" max="16384" width="9.140625" style="85"/>
  </cols>
  <sheetData>
    <row r="1" spans="1:20" s="2" customFormat="1" ht="18" x14ac:dyDescent="0.25">
      <c r="A1" s="2" t="s">
        <v>21</v>
      </c>
      <c r="B1" s="4"/>
      <c r="C1" s="67"/>
      <c r="D1" s="67"/>
      <c r="E1" s="67"/>
      <c r="F1" s="67"/>
      <c r="G1" s="67"/>
      <c r="H1" s="91"/>
      <c r="I1" s="91"/>
      <c r="J1" s="91"/>
      <c r="K1" s="91"/>
      <c r="L1" s="68"/>
      <c r="M1" s="67"/>
      <c r="N1" s="67"/>
      <c r="O1" s="92" t="s">
        <v>23</v>
      </c>
      <c r="P1" s="92"/>
      <c r="Q1" s="92"/>
      <c r="R1" s="92"/>
      <c r="S1" s="92"/>
      <c r="T1" s="67"/>
    </row>
    <row r="2" spans="1:20" s="2" customFormat="1" ht="31.5" customHeight="1" x14ac:dyDescent="0.2">
      <c r="A2" s="97" t="s">
        <v>31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67"/>
    </row>
    <row r="3" spans="1:20" s="69" customFormat="1" ht="32.25" customHeight="1" x14ac:dyDescent="0.2">
      <c r="B3" s="70"/>
      <c r="C3" s="71" t="s">
        <v>35</v>
      </c>
      <c r="D3" s="71" t="s">
        <v>36</v>
      </c>
      <c r="E3" s="71" t="s">
        <v>37</v>
      </c>
      <c r="F3" s="71" t="s">
        <v>38</v>
      </c>
      <c r="G3" s="71" t="s">
        <v>39</v>
      </c>
      <c r="H3" s="71" t="s">
        <v>40</v>
      </c>
      <c r="I3" s="71" t="s">
        <v>41</v>
      </c>
      <c r="J3" s="71" t="s">
        <v>42</v>
      </c>
      <c r="K3" s="71" t="s">
        <v>43</v>
      </c>
      <c r="L3" s="72" t="s">
        <v>0</v>
      </c>
      <c r="M3" s="72" t="s">
        <v>22</v>
      </c>
      <c r="N3" s="72" t="s">
        <v>1</v>
      </c>
      <c r="O3" s="72" t="s">
        <v>2</v>
      </c>
      <c r="P3" s="72" t="s">
        <v>3</v>
      </c>
      <c r="Q3" s="72" t="s">
        <v>46</v>
      </c>
      <c r="R3" s="71" t="s">
        <v>45</v>
      </c>
      <c r="S3" s="72" t="s">
        <v>4</v>
      </c>
      <c r="T3" s="73"/>
    </row>
    <row r="4" spans="1:20" s="69" customFormat="1" ht="31.5" customHeight="1" x14ac:dyDescent="0.2">
      <c r="B4" s="72" t="s">
        <v>86</v>
      </c>
      <c r="C4" s="72" t="s">
        <v>5</v>
      </c>
      <c r="D4" s="72" t="s">
        <v>6</v>
      </c>
      <c r="E4" s="72" t="s">
        <v>7</v>
      </c>
      <c r="F4" s="72" t="s">
        <v>8</v>
      </c>
      <c r="G4" s="72" t="s">
        <v>9</v>
      </c>
      <c r="H4" s="72" t="s">
        <v>10</v>
      </c>
      <c r="I4" s="72" t="s">
        <v>34</v>
      </c>
      <c r="J4" s="72" t="s">
        <v>11</v>
      </c>
      <c r="K4" s="72" t="s">
        <v>12</v>
      </c>
      <c r="L4" s="72" t="s">
        <v>13</v>
      </c>
      <c r="M4" s="72" t="s">
        <v>14</v>
      </c>
      <c r="N4" s="72" t="s">
        <v>15</v>
      </c>
      <c r="O4" s="72" t="s">
        <v>16</v>
      </c>
      <c r="P4" s="72" t="s">
        <v>17</v>
      </c>
      <c r="Q4" s="72" t="s">
        <v>18</v>
      </c>
      <c r="R4" s="72" t="s">
        <v>44</v>
      </c>
      <c r="S4" s="72" t="s">
        <v>19</v>
      </c>
      <c r="T4" s="74"/>
    </row>
    <row r="5" spans="1:20" s="76" customFormat="1" ht="27.75" customHeight="1" x14ac:dyDescent="0.2">
      <c r="A5" s="6" t="s">
        <v>29</v>
      </c>
      <c r="B5" s="90" t="s">
        <v>87</v>
      </c>
      <c r="C5" s="75"/>
      <c r="D5" s="75"/>
      <c r="E5" s="75"/>
      <c r="F5" s="75"/>
      <c r="G5" s="75"/>
      <c r="H5" s="75"/>
      <c r="I5" s="75"/>
      <c r="J5" s="75"/>
      <c r="K5" s="75"/>
      <c r="L5" s="75">
        <f>SUM(C5:K5)</f>
        <v>0</v>
      </c>
      <c r="M5" s="75"/>
      <c r="N5" s="75"/>
      <c r="O5" s="75"/>
      <c r="P5" s="75"/>
      <c r="Q5" s="75"/>
      <c r="R5" s="75"/>
      <c r="S5" s="75">
        <f t="shared" ref="S5:S55" si="0">SUM(M5:R5)</f>
        <v>0</v>
      </c>
      <c r="T5" s="74"/>
    </row>
    <row r="6" spans="1:20" s="79" customFormat="1" ht="24.2" customHeight="1" x14ac:dyDescent="0.2">
      <c r="A6" s="93" t="s">
        <v>24</v>
      </c>
      <c r="B6" s="94"/>
      <c r="C6" s="59"/>
      <c r="D6" s="60"/>
      <c r="E6" s="60"/>
      <c r="F6" s="60"/>
      <c r="G6" s="60"/>
      <c r="H6" s="60"/>
      <c r="I6" s="60"/>
      <c r="J6" s="60"/>
      <c r="K6" s="60"/>
      <c r="L6" s="77">
        <f t="shared" ref="L6:L55" si="1">SUM(C6:K6)</f>
        <v>0</v>
      </c>
      <c r="M6" s="61"/>
      <c r="N6" s="61"/>
      <c r="O6" s="61"/>
      <c r="P6" s="61"/>
      <c r="Q6" s="61"/>
      <c r="R6" s="61"/>
      <c r="S6" s="77">
        <f t="shared" si="0"/>
        <v>0</v>
      </c>
      <c r="T6" s="78"/>
    </row>
    <row r="7" spans="1:20" s="79" customFormat="1" ht="18.75" customHeight="1" x14ac:dyDescent="0.2">
      <c r="A7" s="95" t="s">
        <v>32</v>
      </c>
      <c r="B7" s="96"/>
      <c r="C7" s="62"/>
      <c r="D7" s="63"/>
      <c r="E7" s="63"/>
      <c r="F7" s="63"/>
      <c r="G7" s="63"/>
      <c r="H7" s="63"/>
      <c r="I7" s="63"/>
      <c r="J7" s="63"/>
      <c r="K7" s="63"/>
      <c r="L7" s="80"/>
      <c r="M7" s="63"/>
      <c r="N7" s="63"/>
      <c r="O7" s="63"/>
      <c r="P7" s="63"/>
      <c r="Q7" s="63"/>
      <c r="R7" s="63"/>
      <c r="S7" s="80"/>
      <c r="T7" s="78"/>
    </row>
    <row r="8" spans="1:20" s="79" customFormat="1" ht="12.75" x14ac:dyDescent="0.2">
      <c r="A8" s="1" t="s">
        <v>20</v>
      </c>
      <c r="B8" s="89"/>
      <c r="C8" s="60"/>
      <c r="D8" s="60"/>
      <c r="E8" s="60"/>
      <c r="F8" s="60"/>
      <c r="G8" s="60"/>
      <c r="H8" s="60"/>
      <c r="I8" s="60"/>
      <c r="J8" s="60"/>
      <c r="K8" s="60"/>
      <c r="L8" s="77">
        <f t="shared" si="1"/>
        <v>0</v>
      </c>
      <c r="M8" s="61"/>
      <c r="N8" s="61"/>
      <c r="O8" s="61"/>
      <c r="P8" s="61"/>
      <c r="Q8" s="61"/>
      <c r="R8" s="61"/>
      <c r="S8" s="77">
        <f t="shared" si="0"/>
        <v>0</v>
      </c>
      <c r="T8" s="78"/>
    </row>
    <row r="9" spans="1:20" s="79" customFormat="1" ht="24.2" customHeight="1" x14ac:dyDescent="0.2">
      <c r="A9" s="3" t="s">
        <v>47</v>
      </c>
      <c r="B9" s="5"/>
      <c r="C9" s="60"/>
      <c r="D9" s="60"/>
      <c r="E9" s="60"/>
      <c r="F9" s="60"/>
      <c r="G9" s="60"/>
      <c r="H9" s="60"/>
      <c r="I9" s="60"/>
      <c r="J9" s="60"/>
      <c r="K9" s="60"/>
      <c r="L9" s="77">
        <f>SUM(C9:K9)</f>
        <v>0</v>
      </c>
      <c r="M9" s="61"/>
      <c r="N9" s="61"/>
      <c r="O9" s="61"/>
      <c r="P9" s="61"/>
      <c r="Q9" s="61"/>
      <c r="R9" s="61"/>
      <c r="S9" s="77">
        <f t="shared" si="0"/>
        <v>0</v>
      </c>
      <c r="T9" s="78"/>
    </row>
    <row r="10" spans="1:20" s="79" customFormat="1" ht="24.2" customHeight="1" x14ac:dyDescent="0.2">
      <c r="A10" s="3" t="s">
        <v>48</v>
      </c>
      <c r="B10" s="5"/>
      <c r="C10" s="60"/>
      <c r="D10" s="60"/>
      <c r="E10" s="60"/>
      <c r="F10" s="60"/>
      <c r="G10" s="60"/>
      <c r="H10" s="60"/>
      <c r="I10" s="60"/>
      <c r="J10" s="60"/>
      <c r="K10" s="60"/>
      <c r="L10" s="77">
        <f t="shared" ref="L10:L14" si="2">SUM(C10:K10)</f>
        <v>0</v>
      </c>
      <c r="M10" s="61"/>
      <c r="N10" s="61"/>
      <c r="O10" s="61"/>
      <c r="P10" s="61"/>
      <c r="Q10" s="61"/>
      <c r="R10" s="61"/>
      <c r="S10" s="77">
        <f t="shared" si="0"/>
        <v>0</v>
      </c>
      <c r="T10" s="78"/>
    </row>
    <row r="11" spans="1:20" s="79" customFormat="1" ht="24.2" customHeight="1" x14ac:dyDescent="0.2">
      <c r="A11" s="3" t="s">
        <v>49</v>
      </c>
      <c r="B11" s="5"/>
      <c r="C11" s="60"/>
      <c r="D11" s="60"/>
      <c r="E11" s="60"/>
      <c r="F11" s="60"/>
      <c r="G11" s="60"/>
      <c r="H11" s="60"/>
      <c r="I11" s="60"/>
      <c r="J11" s="60"/>
      <c r="K11" s="60"/>
      <c r="L11" s="77">
        <f t="shared" si="2"/>
        <v>0</v>
      </c>
      <c r="M11" s="61"/>
      <c r="N11" s="61"/>
      <c r="O11" s="61"/>
      <c r="P11" s="61"/>
      <c r="Q11" s="61"/>
      <c r="R11" s="61"/>
      <c r="S11" s="77">
        <f t="shared" si="0"/>
        <v>0</v>
      </c>
      <c r="T11" s="81"/>
    </row>
    <row r="12" spans="1:20" s="79" customFormat="1" ht="24.2" customHeight="1" x14ac:dyDescent="0.2">
      <c r="A12" s="3" t="s">
        <v>50</v>
      </c>
      <c r="B12" s="5"/>
      <c r="C12" s="60"/>
      <c r="D12" s="60"/>
      <c r="E12" s="60"/>
      <c r="F12" s="60"/>
      <c r="G12" s="60"/>
      <c r="H12" s="60"/>
      <c r="I12" s="60"/>
      <c r="J12" s="60"/>
      <c r="K12" s="60"/>
      <c r="L12" s="77">
        <f t="shared" si="2"/>
        <v>0</v>
      </c>
      <c r="M12" s="61"/>
      <c r="N12" s="61"/>
      <c r="O12" s="61"/>
      <c r="P12" s="61"/>
      <c r="Q12" s="61"/>
      <c r="R12" s="61"/>
      <c r="S12" s="77">
        <f t="shared" si="0"/>
        <v>0</v>
      </c>
      <c r="T12" s="78"/>
    </row>
    <row r="13" spans="1:20" s="79" customFormat="1" ht="24.2" customHeight="1" x14ac:dyDescent="0.2">
      <c r="A13" s="3"/>
      <c r="B13" s="5"/>
      <c r="C13" s="60"/>
      <c r="D13" s="60"/>
      <c r="E13" s="60"/>
      <c r="F13" s="60"/>
      <c r="G13" s="60"/>
      <c r="H13" s="60"/>
      <c r="I13" s="60"/>
      <c r="J13" s="60"/>
      <c r="K13" s="60"/>
      <c r="L13" s="77">
        <f t="shared" si="2"/>
        <v>0</v>
      </c>
      <c r="M13" s="61"/>
      <c r="N13" s="61"/>
      <c r="O13" s="61"/>
      <c r="P13" s="61"/>
      <c r="Q13" s="61"/>
      <c r="R13" s="61"/>
      <c r="S13" s="77">
        <f t="shared" si="0"/>
        <v>0</v>
      </c>
      <c r="T13" s="78"/>
    </row>
    <row r="14" spans="1:20" s="79" customFormat="1" ht="24.2" customHeight="1" x14ac:dyDescent="0.2">
      <c r="A14" s="3"/>
      <c r="B14" s="5"/>
      <c r="C14" s="60"/>
      <c r="D14" s="60"/>
      <c r="E14" s="60"/>
      <c r="F14" s="60"/>
      <c r="G14" s="60"/>
      <c r="H14" s="60"/>
      <c r="I14" s="60"/>
      <c r="J14" s="60"/>
      <c r="K14" s="60"/>
      <c r="L14" s="77">
        <f t="shared" si="2"/>
        <v>0</v>
      </c>
      <c r="M14" s="61"/>
      <c r="N14" s="61"/>
      <c r="O14" s="61"/>
      <c r="P14" s="61"/>
      <c r="Q14" s="61"/>
      <c r="R14" s="61"/>
      <c r="S14" s="77">
        <f t="shared" si="0"/>
        <v>0</v>
      </c>
      <c r="T14" s="78"/>
    </row>
    <row r="15" spans="1:20" s="79" customFormat="1" ht="18.75" customHeight="1" x14ac:dyDescent="0.2">
      <c r="A15" s="95" t="s">
        <v>33</v>
      </c>
      <c r="B15" s="96"/>
      <c r="C15" s="63"/>
      <c r="D15" s="63"/>
      <c r="E15" s="63"/>
      <c r="F15" s="63"/>
      <c r="G15" s="63"/>
      <c r="H15" s="63"/>
      <c r="I15" s="63"/>
      <c r="J15" s="63"/>
      <c r="K15" s="63"/>
      <c r="L15" s="80"/>
      <c r="M15" s="63"/>
      <c r="N15" s="63"/>
      <c r="O15" s="63"/>
      <c r="P15" s="63"/>
      <c r="Q15" s="63"/>
      <c r="R15" s="63"/>
      <c r="S15" s="80"/>
      <c r="T15" s="78"/>
    </row>
    <row r="16" spans="1:20" s="79" customFormat="1" ht="24.2" customHeight="1" x14ac:dyDescent="0.2">
      <c r="A16" s="3"/>
      <c r="B16" s="8"/>
      <c r="C16" s="60"/>
      <c r="D16" s="60"/>
      <c r="E16" s="60"/>
      <c r="F16" s="60"/>
      <c r="G16" s="60"/>
      <c r="H16" s="60"/>
      <c r="I16" s="60"/>
      <c r="J16" s="60"/>
      <c r="K16" s="60"/>
      <c r="L16" s="77">
        <f t="shared" si="1"/>
        <v>0</v>
      </c>
      <c r="M16" s="61"/>
      <c r="N16" s="61"/>
      <c r="O16" s="61"/>
      <c r="P16" s="61"/>
      <c r="Q16" s="61"/>
      <c r="R16" s="61"/>
      <c r="S16" s="77">
        <f t="shared" si="0"/>
        <v>0</v>
      </c>
      <c r="T16" s="78"/>
    </row>
    <row r="17" spans="1:20" s="79" customFormat="1" ht="24.2" customHeight="1" x14ac:dyDescent="0.2">
      <c r="A17" s="3"/>
      <c r="B17" s="8"/>
      <c r="C17" s="60"/>
      <c r="D17" s="60"/>
      <c r="E17" s="60"/>
      <c r="F17" s="60"/>
      <c r="G17" s="60"/>
      <c r="H17" s="60"/>
      <c r="I17" s="60"/>
      <c r="J17" s="60"/>
      <c r="K17" s="60"/>
      <c r="L17" s="77">
        <f t="shared" si="1"/>
        <v>0</v>
      </c>
      <c r="M17" s="60"/>
      <c r="N17" s="60"/>
      <c r="O17" s="60"/>
      <c r="P17" s="61"/>
      <c r="Q17" s="61"/>
      <c r="R17" s="61"/>
      <c r="S17" s="77">
        <f t="shared" si="0"/>
        <v>0</v>
      </c>
      <c r="T17" s="78"/>
    </row>
    <row r="18" spans="1:20" s="79" customFormat="1" ht="24.2" customHeight="1" x14ac:dyDescent="0.2">
      <c r="A18" s="3"/>
      <c r="B18" s="8"/>
      <c r="C18" s="60"/>
      <c r="D18" s="60"/>
      <c r="E18" s="60"/>
      <c r="F18" s="60"/>
      <c r="G18" s="60"/>
      <c r="H18" s="60"/>
      <c r="I18" s="60"/>
      <c r="J18" s="60"/>
      <c r="K18" s="60"/>
      <c r="L18" s="77">
        <f t="shared" si="1"/>
        <v>0</v>
      </c>
      <c r="M18" s="60"/>
      <c r="N18" s="60"/>
      <c r="O18" s="60"/>
      <c r="P18" s="60"/>
      <c r="Q18" s="60"/>
      <c r="R18" s="60"/>
      <c r="S18" s="77">
        <f t="shared" si="0"/>
        <v>0</v>
      </c>
      <c r="T18" s="78"/>
    </row>
    <row r="19" spans="1:20" s="79" customFormat="1" ht="24.2" customHeight="1" x14ac:dyDescent="0.2">
      <c r="A19" s="3"/>
      <c r="B19" s="8"/>
      <c r="C19" s="60"/>
      <c r="D19" s="60"/>
      <c r="E19" s="60"/>
      <c r="F19" s="60"/>
      <c r="G19" s="60"/>
      <c r="H19" s="60"/>
      <c r="I19" s="60"/>
      <c r="J19" s="60"/>
      <c r="K19" s="60"/>
      <c r="L19" s="77">
        <f t="shared" si="1"/>
        <v>0</v>
      </c>
      <c r="M19" s="60"/>
      <c r="N19" s="60"/>
      <c r="O19" s="60"/>
      <c r="P19" s="60"/>
      <c r="Q19" s="60"/>
      <c r="R19" s="60"/>
      <c r="S19" s="77">
        <f t="shared" si="0"/>
        <v>0</v>
      </c>
      <c r="T19" s="78"/>
    </row>
    <row r="20" spans="1:20" s="79" customFormat="1" ht="24.2" customHeight="1" x14ac:dyDescent="0.2">
      <c r="A20" s="3"/>
      <c r="B20" s="8"/>
      <c r="C20" s="60"/>
      <c r="D20" s="60"/>
      <c r="E20" s="60"/>
      <c r="F20" s="60"/>
      <c r="G20" s="60"/>
      <c r="H20" s="60"/>
      <c r="I20" s="60"/>
      <c r="J20" s="60"/>
      <c r="K20" s="60"/>
      <c r="L20" s="77">
        <f t="shared" si="1"/>
        <v>0</v>
      </c>
      <c r="M20" s="60"/>
      <c r="N20" s="60"/>
      <c r="O20" s="60"/>
      <c r="P20" s="60"/>
      <c r="Q20" s="60"/>
      <c r="R20" s="60"/>
      <c r="S20" s="77">
        <f t="shared" si="0"/>
        <v>0</v>
      </c>
      <c r="T20" s="78"/>
    </row>
    <row r="21" spans="1:20" s="79" customFormat="1" ht="24.2" customHeight="1" x14ac:dyDescent="0.2">
      <c r="A21" s="3"/>
      <c r="B21" s="8"/>
      <c r="C21" s="60"/>
      <c r="D21" s="60"/>
      <c r="E21" s="60"/>
      <c r="F21" s="60"/>
      <c r="G21" s="60"/>
      <c r="H21" s="60"/>
      <c r="I21" s="60"/>
      <c r="J21" s="60"/>
      <c r="K21" s="60"/>
      <c r="L21" s="77">
        <f t="shared" si="1"/>
        <v>0</v>
      </c>
      <c r="M21" s="60"/>
      <c r="N21" s="60"/>
      <c r="O21" s="60"/>
      <c r="P21" s="60"/>
      <c r="Q21" s="60"/>
      <c r="R21" s="60"/>
      <c r="S21" s="77">
        <f t="shared" si="0"/>
        <v>0</v>
      </c>
      <c r="T21" s="78"/>
    </row>
    <row r="22" spans="1:20" s="76" customFormat="1" ht="24.2" customHeight="1" x14ac:dyDescent="0.2">
      <c r="A22" s="6" t="s">
        <v>30</v>
      </c>
      <c r="B22" s="7"/>
      <c r="C22" s="88">
        <f ca="1">SUBTOTAL(9,INDIRECT("C5:C"&amp;ROW()-1))</f>
        <v>0</v>
      </c>
      <c r="D22" s="88">
        <f ca="1">SUBTOTAL(9,INDIRECT("D5:D"&amp;ROW()-1))</f>
        <v>0</v>
      </c>
      <c r="E22" s="88">
        <f ca="1">SUBTOTAL(9,INDIRECT("E5:E"&amp;ROW()-1))</f>
        <v>0</v>
      </c>
      <c r="F22" s="88">
        <f ca="1">SUBTOTAL(9,INDIRECT("F5:F"&amp;ROW()-1))</f>
        <v>0</v>
      </c>
      <c r="G22" s="88">
        <f ca="1">SUBTOTAL(9,INDIRECT("G5:G"&amp;ROW()-1))</f>
        <v>0</v>
      </c>
      <c r="H22" s="88">
        <f ca="1">SUBTOTAL(9,INDIRECT("H5:H"&amp;ROW()-1))</f>
        <v>0</v>
      </c>
      <c r="I22" s="88">
        <f ca="1">SUBTOTAL(9,INDIRECT("I5:I"&amp;ROW()-1))</f>
        <v>0</v>
      </c>
      <c r="J22" s="88">
        <f ca="1">SUBTOTAL(9,INDIRECT("J5:J"&amp;ROW()-1))</f>
        <v>0</v>
      </c>
      <c r="K22" s="88">
        <f ca="1">SUBTOTAL(9,INDIRECT("K5:K"&amp;ROW()-1))</f>
        <v>0</v>
      </c>
      <c r="L22" s="88">
        <f ca="1">SUM(C22:K22)</f>
        <v>0</v>
      </c>
      <c r="M22" s="88">
        <f ca="1">SUBTOTAL(9,INDIRECT("M5:M"&amp;ROW()-1))</f>
        <v>0</v>
      </c>
      <c r="N22" s="88">
        <f ca="1">SUBTOTAL(9,INDIRECT("N5:N"&amp;ROW()-1))</f>
        <v>0</v>
      </c>
      <c r="O22" s="88">
        <f ca="1">SUBTOTAL(9,INDIRECT("O5:O"&amp;ROW()-1))</f>
        <v>0</v>
      </c>
      <c r="P22" s="88">
        <f ca="1">SUBTOTAL(9,INDIRECT("P5:P"&amp;ROW()-1))</f>
        <v>0</v>
      </c>
      <c r="Q22" s="88">
        <f ca="1">SUBTOTAL(9,INDIRECT("Q5:Q"&amp;ROW()-1))</f>
        <v>0</v>
      </c>
      <c r="R22" s="88">
        <f ca="1">SUBTOTAL(9,INDIRECT("R5:R"&amp;ROW()-1))</f>
        <v>0</v>
      </c>
      <c r="S22" s="88">
        <f ca="1">SUM(M22:R22)</f>
        <v>0</v>
      </c>
      <c r="T22" s="82"/>
    </row>
    <row r="23" spans="1:20" s="84" customFormat="1" ht="24.2" customHeight="1" x14ac:dyDescent="0.2">
      <c r="A23" s="93" t="s">
        <v>25</v>
      </c>
      <c r="B23" s="94"/>
      <c r="C23" s="59"/>
      <c r="D23" s="60"/>
      <c r="E23" s="60"/>
      <c r="F23" s="60"/>
      <c r="G23" s="60"/>
      <c r="H23" s="60"/>
      <c r="I23" s="60"/>
      <c r="J23" s="60"/>
      <c r="K23" s="60"/>
      <c r="L23" s="77">
        <f t="shared" si="1"/>
        <v>0</v>
      </c>
      <c r="M23" s="61"/>
      <c r="N23" s="61"/>
      <c r="O23" s="61"/>
      <c r="P23" s="61"/>
      <c r="Q23" s="61"/>
      <c r="R23" s="61"/>
      <c r="S23" s="77">
        <f t="shared" si="0"/>
        <v>0</v>
      </c>
      <c r="T23" s="83"/>
    </row>
    <row r="24" spans="1:20" s="84" customFormat="1" ht="18.75" customHeight="1" x14ac:dyDescent="0.2">
      <c r="A24" s="95" t="s">
        <v>32</v>
      </c>
      <c r="B24" s="96"/>
      <c r="C24" s="62"/>
      <c r="D24" s="63"/>
      <c r="E24" s="63"/>
      <c r="F24" s="63"/>
      <c r="G24" s="63"/>
      <c r="H24" s="63"/>
      <c r="I24" s="63"/>
      <c r="J24" s="63"/>
      <c r="K24" s="63"/>
      <c r="L24" s="80"/>
      <c r="M24" s="63"/>
      <c r="N24" s="63"/>
      <c r="O24" s="63"/>
      <c r="P24" s="63"/>
      <c r="Q24" s="63"/>
      <c r="R24" s="63"/>
      <c r="S24" s="80"/>
      <c r="T24" s="83"/>
    </row>
    <row r="25" spans="1:20" s="84" customFormat="1" ht="12.75" x14ac:dyDescent="0.2">
      <c r="A25" s="1" t="s">
        <v>20</v>
      </c>
      <c r="B25" s="89"/>
      <c r="C25" s="60"/>
      <c r="D25" s="60"/>
      <c r="E25" s="60"/>
      <c r="F25" s="60"/>
      <c r="G25" s="60"/>
      <c r="H25" s="60"/>
      <c r="I25" s="60"/>
      <c r="J25" s="60"/>
      <c r="K25" s="60"/>
      <c r="L25" s="77">
        <f t="shared" si="1"/>
        <v>0</v>
      </c>
      <c r="M25" s="61"/>
      <c r="N25" s="61"/>
      <c r="O25" s="61"/>
      <c r="P25" s="61"/>
      <c r="Q25" s="61"/>
      <c r="R25" s="61"/>
      <c r="S25" s="77">
        <f t="shared" si="0"/>
        <v>0</v>
      </c>
      <c r="T25" s="83"/>
    </row>
    <row r="26" spans="1:20" s="84" customFormat="1" ht="24.2" customHeight="1" x14ac:dyDescent="0.2">
      <c r="A26" s="3" t="s">
        <v>47</v>
      </c>
      <c r="B26" s="8"/>
      <c r="C26" s="60"/>
      <c r="D26" s="60"/>
      <c r="E26" s="60"/>
      <c r="F26" s="60"/>
      <c r="G26" s="60"/>
      <c r="H26" s="60"/>
      <c r="I26" s="60"/>
      <c r="J26" s="60"/>
      <c r="K26" s="60"/>
      <c r="L26" s="77">
        <f t="shared" si="1"/>
        <v>0</v>
      </c>
      <c r="M26" s="60"/>
      <c r="N26" s="60"/>
      <c r="O26" s="60"/>
      <c r="P26" s="61"/>
      <c r="Q26" s="61"/>
      <c r="R26" s="61"/>
      <c r="S26" s="77">
        <f t="shared" si="0"/>
        <v>0</v>
      </c>
      <c r="T26" s="83"/>
    </row>
    <row r="27" spans="1:20" s="84" customFormat="1" ht="24.2" customHeight="1" x14ac:dyDescent="0.2">
      <c r="A27" s="3" t="s">
        <v>48</v>
      </c>
      <c r="B27" s="8"/>
      <c r="C27" s="60"/>
      <c r="D27" s="60"/>
      <c r="E27" s="60"/>
      <c r="F27" s="60"/>
      <c r="G27" s="60"/>
      <c r="H27" s="60"/>
      <c r="I27" s="60"/>
      <c r="J27" s="60"/>
      <c r="K27" s="60"/>
      <c r="L27" s="77">
        <f t="shared" si="1"/>
        <v>0</v>
      </c>
      <c r="M27" s="60"/>
      <c r="N27" s="60"/>
      <c r="O27" s="60"/>
      <c r="P27" s="61"/>
      <c r="Q27" s="61"/>
      <c r="R27" s="61"/>
      <c r="S27" s="77">
        <f t="shared" si="0"/>
        <v>0</v>
      </c>
      <c r="T27" s="83"/>
    </row>
    <row r="28" spans="1:20" s="84" customFormat="1" ht="24.2" customHeight="1" x14ac:dyDescent="0.2">
      <c r="A28" s="3" t="s">
        <v>49</v>
      </c>
      <c r="B28" s="8"/>
      <c r="C28" s="60"/>
      <c r="D28" s="60"/>
      <c r="E28" s="60"/>
      <c r="F28" s="60"/>
      <c r="G28" s="60"/>
      <c r="H28" s="60"/>
      <c r="I28" s="60"/>
      <c r="J28" s="60"/>
      <c r="K28" s="60"/>
      <c r="L28" s="77">
        <f t="shared" si="1"/>
        <v>0</v>
      </c>
      <c r="M28" s="60"/>
      <c r="N28" s="60"/>
      <c r="O28" s="60"/>
      <c r="P28" s="61"/>
      <c r="Q28" s="61"/>
      <c r="R28" s="61"/>
      <c r="S28" s="77">
        <f t="shared" si="0"/>
        <v>0</v>
      </c>
      <c r="T28" s="83"/>
    </row>
    <row r="29" spans="1:20" s="84" customFormat="1" ht="24.2" customHeight="1" x14ac:dyDescent="0.2">
      <c r="A29" s="3" t="s">
        <v>50</v>
      </c>
      <c r="B29" s="8"/>
      <c r="C29" s="60"/>
      <c r="D29" s="60"/>
      <c r="E29" s="60"/>
      <c r="F29" s="60"/>
      <c r="G29" s="60"/>
      <c r="H29" s="60"/>
      <c r="I29" s="60"/>
      <c r="J29" s="60"/>
      <c r="K29" s="60"/>
      <c r="L29" s="77">
        <f t="shared" si="1"/>
        <v>0</v>
      </c>
      <c r="M29" s="61"/>
      <c r="N29" s="61"/>
      <c r="O29" s="61"/>
      <c r="P29" s="61"/>
      <c r="Q29" s="61"/>
      <c r="R29" s="61"/>
      <c r="S29" s="77">
        <f t="shared" si="0"/>
        <v>0</v>
      </c>
      <c r="T29" s="83"/>
    </row>
    <row r="30" spans="1:20" s="84" customFormat="1" ht="24.2" customHeight="1" x14ac:dyDescent="0.2">
      <c r="A30" s="3"/>
      <c r="B30" s="8"/>
      <c r="C30" s="60"/>
      <c r="D30" s="60"/>
      <c r="E30" s="60"/>
      <c r="F30" s="60"/>
      <c r="G30" s="60"/>
      <c r="H30" s="60"/>
      <c r="I30" s="60"/>
      <c r="J30" s="60"/>
      <c r="K30" s="60"/>
      <c r="L30" s="77">
        <f t="shared" si="1"/>
        <v>0</v>
      </c>
      <c r="M30" s="61"/>
      <c r="N30" s="61"/>
      <c r="O30" s="61"/>
      <c r="P30" s="61"/>
      <c r="Q30" s="61"/>
      <c r="R30" s="61"/>
      <c r="S30" s="77">
        <f t="shared" si="0"/>
        <v>0</v>
      </c>
      <c r="T30" s="83"/>
    </row>
    <row r="31" spans="1:20" s="84" customFormat="1" ht="24.2" customHeight="1" x14ac:dyDescent="0.2">
      <c r="A31" s="3"/>
      <c r="B31" s="8"/>
      <c r="C31" s="60"/>
      <c r="D31" s="60"/>
      <c r="E31" s="60"/>
      <c r="F31" s="60"/>
      <c r="G31" s="60"/>
      <c r="H31" s="60"/>
      <c r="I31" s="60"/>
      <c r="J31" s="60"/>
      <c r="K31" s="60"/>
      <c r="L31" s="77">
        <f t="shared" si="1"/>
        <v>0</v>
      </c>
      <c r="M31" s="61"/>
      <c r="N31" s="61"/>
      <c r="O31" s="61"/>
      <c r="P31" s="61"/>
      <c r="Q31" s="61"/>
      <c r="R31" s="61"/>
      <c r="S31" s="77">
        <f t="shared" si="0"/>
        <v>0</v>
      </c>
      <c r="T31" s="83"/>
    </row>
    <row r="32" spans="1:20" s="84" customFormat="1" ht="18.75" customHeight="1" x14ac:dyDescent="0.2">
      <c r="A32" s="95" t="s">
        <v>33</v>
      </c>
      <c r="B32" s="96"/>
      <c r="C32" s="63"/>
      <c r="D32" s="63"/>
      <c r="E32" s="63"/>
      <c r="F32" s="63"/>
      <c r="G32" s="63"/>
      <c r="H32" s="63"/>
      <c r="I32" s="63"/>
      <c r="J32" s="63"/>
      <c r="K32" s="63"/>
      <c r="L32" s="80"/>
      <c r="M32" s="63"/>
      <c r="N32" s="63"/>
      <c r="O32" s="63"/>
      <c r="P32" s="63"/>
      <c r="Q32" s="63"/>
      <c r="R32" s="63"/>
      <c r="S32" s="80"/>
      <c r="T32" s="83"/>
    </row>
    <row r="33" spans="1:20" s="84" customFormat="1" ht="24.2" customHeight="1" x14ac:dyDescent="0.2">
      <c r="A33" s="3"/>
      <c r="B33" s="8"/>
      <c r="C33" s="60"/>
      <c r="D33" s="60"/>
      <c r="E33" s="60"/>
      <c r="F33" s="60"/>
      <c r="G33" s="60"/>
      <c r="H33" s="60"/>
      <c r="I33" s="60"/>
      <c r="J33" s="60"/>
      <c r="K33" s="60"/>
      <c r="L33" s="77">
        <f t="shared" si="1"/>
        <v>0</v>
      </c>
      <c r="M33" s="61"/>
      <c r="N33" s="61"/>
      <c r="O33" s="61"/>
      <c r="P33" s="61"/>
      <c r="Q33" s="61"/>
      <c r="R33" s="61"/>
      <c r="S33" s="77">
        <f t="shared" si="0"/>
        <v>0</v>
      </c>
      <c r="T33" s="83"/>
    </row>
    <row r="34" spans="1:20" s="84" customFormat="1" ht="24.2" customHeight="1" x14ac:dyDescent="0.2">
      <c r="A34" s="3"/>
      <c r="B34" s="8"/>
      <c r="C34" s="60"/>
      <c r="D34" s="60"/>
      <c r="E34" s="60"/>
      <c r="F34" s="60"/>
      <c r="G34" s="60"/>
      <c r="H34" s="60"/>
      <c r="I34" s="60"/>
      <c r="J34" s="60"/>
      <c r="K34" s="60"/>
      <c r="L34" s="77">
        <f t="shared" si="1"/>
        <v>0</v>
      </c>
      <c r="M34" s="60"/>
      <c r="N34" s="60"/>
      <c r="O34" s="60"/>
      <c r="P34" s="61"/>
      <c r="Q34" s="61"/>
      <c r="R34" s="61"/>
      <c r="S34" s="77">
        <f t="shared" si="0"/>
        <v>0</v>
      </c>
      <c r="T34" s="83"/>
    </row>
    <row r="35" spans="1:20" s="84" customFormat="1" ht="24.2" customHeight="1" x14ac:dyDescent="0.2">
      <c r="A35" s="3"/>
      <c r="B35" s="8"/>
      <c r="C35" s="60"/>
      <c r="D35" s="60"/>
      <c r="E35" s="60"/>
      <c r="F35" s="60"/>
      <c r="G35" s="60"/>
      <c r="H35" s="60"/>
      <c r="I35" s="60"/>
      <c r="J35" s="60"/>
      <c r="K35" s="60"/>
      <c r="L35" s="77">
        <f t="shared" si="1"/>
        <v>0</v>
      </c>
      <c r="M35" s="60"/>
      <c r="N35" s="60"/>
      <c r="O35" s="60"/>
      <c r="P35" s="60"/>
      <c r="Q35" s="60"/>
      <c r="R35" s="60"/>
      <c r="S35" s="77">
        <f t="shared" si="0"/>
        <v>0</v>
      </c>
      <c r="T35" s="83"/>
    </row>
    <row r="36" spans="1:20" s="84" customFormat="1" ht="24.2" customHeight="1" x14ac:dyDescent="0.2">
      <c r="A36" s="3"/>
      <c r="B36" s="8"/>
      <c r="C36" s="60"/>
      <c r="D36" s="60"/>
      <c r="E36" s="60"/>
      <c r="F36" s="60"/>
      <c r="G36" s="60"/>
      <c r="H36" s="60"/>
      <c r="I36" s="60"/>
      <c r="J36" s="60"/>
      <c r="K36" s="60"/>
      <c r="L36" s="77">
        <f t="shared" si="1"/>
        <v>0</v>
      </c>
      <c r="M36" s="60"/>
      <c r="N36" s="60"/>
      <c r="O36" s="60"/>
      <c r="P36" s="60"/>
      <c r="Q36" s="60"/>
      <c r="R36" s="60"/>
      <c r="S36" s="77">
        <f t="shared" si="0"/>
        <v>0</v>
      </c>
      <c r="T36" s="83"/>
    </row>
    <row r="37" spans="1:20" s="84" customFormat="1" ht="24.2" customHeight="1" x14ac:dyDescent="0.2">
      <c r="A37" s="3"/>
      <c r="B37" s="8"/>
      <c r="C37" s="60"/>
      <c r="D37" s="60"/>
      <c r="E37" s="60"/>
      <c r="F37" s="60"/>
      <c r="G37" s="60"/>
      <c r="H37" s="60"/>
      <c r="I37" s="60"/>
      <c r="J37" s="60"/>
      <c r="K37" s="60"/>
      <c r="L37" s="77">
        <f t="shared" si="1"/>
        <v>0</v>
      </c>
      <c r="M37" s="60"/>
      <c r="N37" s="60"/>
      <c r="O37" s="60"/>
      <c r="P37" s="60"/>
      <c r="Q37" s="60"/>
      <c r="R37" s="60"/>
      <c r="S37" s="77">
        <f t="shared" si="0"/>
        <v>0</v>
      </c>
      <c r="T37" s="83"/>
    </row>
    <row r="38" spans="1:20" s="84" customFormat="1" ht="24.2" customHeight="1" x14ac:dyDescent="0.2">
      <c r="A38" s="3"/>
      <c r="B38" s="8"/>
      <c r="C38" s="60"/>
      <c r="D38" s="60"/>
      <c r="E38" s="60"/>
      <c r="F38" s="60"/>
      <c r="G38" s="60"/>
      <c r="H38" s="60"/>
      <c r="I38" s="60"/>
      <c r="J38" s="60"/>
      <c r="K38" s="60"/>
      <c r="L38" s="77">
        <f t="shared" si="1"/>
        <v>0</v>
      </c>
      <c r="M38" s="60"/>
      <c r="N38" s="60"/>
      <c r="O38" s="60"/>
      <c r="P38" s="60"/>
      <c r="Q38" s="60"/>
      <c r="R38" s="60"/>
      <c r="S38" s="77">
        <f t="shared" si="0"/>
        <v>0</v>
      </c>
      <c r="T38" s="83"/>
    </row>
    <row r="39" spans="1:20" s="76" customFormat="1" ht="24.2" customHeight="1" x14ac:dyDescent="0.2">
      <c r="A39" s="6" t="s">
        <v>26</v>
      </c>
      <c r="B39" s="7"/>
      <c r="C39" s="88">
        <f ca="1">SUBTOTAL(9,INDIRECT("C5:C"&amp;ROW()-1))</f>
        <v>0</v>
      </c>
      <c r="D39" s="88">
        <f ca="1">SUBTOTAL(9,INDIRECT("D5:D"&amp;ROW()-1))</f>
        <v>0</v>
      </c>
      <c r="E39" s="88">
        <f ca="1">SUBTOTAL(9,INDIRECT("E5:E"&amp;ROW()-1))</f>
        <v>0</v>
      </c>
      <c r="F39" s="88">
        <f ca="1">SUBTOTAL(9,INDIRECT("F5:F"&amp;ROW()-1))</f>
        <v>0</v>
      </c>
      <c r="G39" s="88">
        <f ca="1">SUBTOTAL(9,INDIRECT("G5:G"&amp;ROW()-1))</f>
        <v>0</v>
      </c>
      <c r="H39" s="88">
        <f ca="1">SUBTOTAL(9,INDIRECT("H5:H"&amp;ROW()-1))</f>
        <v>0</v>
      </c>
      <c r="I39" s="88">
        <f ca="1">SUBTOTAL(9,INDIRECT("I5:I"&amp;ROW()-1))</f>
        <v>0</v>
      </c>
      <c r="J39" s="88">
        <f ca="1">SUBTOTAL(9,INDIRECT("J5:J"&amp;ROW()-1))</f>
        <v>0</v>
      </c>
      <c r="K39" s="88">
        <f ca="1">SUBTOTAL(9,INDIRECT("K5:K"&amp;ROW()-1))</f>
        <v>0</v>
      </c>
      <c r="L39" s="88">
        <f ca="1">SUM(C39:K39)</f>
        <v>0</v>
      </c>
      <c r="M39" s="88">
        <f ca="1">SUBTOTAL(9,INDIRECT("M5:M"&amp;ROW()-1))</f>
        <v>0</v>
      </c>
      <c r="N39" s="88">
        <f ca="1">SUBTOTAL(9,INDIRECT("N5:N"&amp;ROW()-1))</f>
        <v>0</v>
      </c>
      <c r="O39" s="88">
        <f ca="1">SUBTOTAL(9,INDIRECT("O5:O"&amp;ROW()-1))</f>
        <v>0</v>
      </c>
      <c r="P39" s="88">
        <f ca="1">SUBTOTAL(9,INDIRECT("P5:P"&amp;ROW()-1))</f>
        <v>0</v>
      </c>
      <c r="Q39" s="88">
        <f ca="1">SUBTOTAL(9,INDIRECT("Q5:Q"&amp;ROW()-1))</f>
        <v>0</v>
      </c>
      <c r="R39" s="88">
        <f ca="1">SUBTOTAL(9,INDIRECT("R5:R"&amp;ROW()-1))</f>
        <v>0</v>
      </c>
      <c r="S39" s="88">
        <f ca="1">SUM(M39:R39)</f>
        <v>0</v>
      </c>
      <c r="T39" s="82"/>
    </row>
    <row r="40" spans="1:20" s="84" customFormat="1" ht="24.2" customHeight="1" x14ac:dyDescent="0.2">
      <c r="A40" s="93" t="s">
        <v>27</v>
      </c>
      <c r="B40" s="94"/>
      <c r="C40" s="59"/>
      <c r="D40" s="60"/>
      <c r="E40" s="60"/>
      <c r="F40" s="60"/>
      <c r="G40" s="60"/>
      <c r="H40" s="60"/>
      <c r="I40" s="60"/>
      <c r="J40" s="60"/>
      <c r="K40" s="60"/>
      <c r="L40" s="77">
        <f t="shared" si="1"/>
        <v>0</v>
      </c>
      <c r="M40" s="60"/>
      <c r="N40" s="60"/>
      <c r="O40" s="60"/>
      <c r="P40" s="60"/>
      <c r="Q40" s="60"/>
      <c r="R40" s="60"/>
      <c r="S40" s="77">
        <f t="shared" si="0"/>
        <v>0</v>
      </c>
      <c r="T40" s="83"/>
    </row>
    <row r="41" spans="1:20" s="84" customFormat="1" ht="18.75" customHeight="1" x14ac:dyDescent="0.2">
      <c r="A41" s="95" t="s">
        <v>32</v>
      </c>
      <c r="B41" s="96"/>
      <c r="C41" s="62"/>
      <c r="D41" s="63"/>
      <c r="E41" s="63"/>
      <c r="F41" s="63"/>
      <c r="G41" s="63"/>
      <c r="H41" s="63"/>
      <c r="I41" s="63"/>
      <c r="J41" s="63"/>
      <c r="K41" s="63"/>
      <c r="L41" s="80"/>
      <c r="M41" s="63"/>
      <c r="N41" s="63"/>
      <c r="O41" s="63"/>
      <c r="P41" s="63"/>
      <c r="Q41" s="63"/>
      <c r="R41" s="63"/>
      <c r="S41" s="80"/>
      <c r="T41" s="83"/>
    </row>
    <row r="42" spans="1:20" s="84" customFormat="1" ht="12.75" x14ac:dyDescent="0.2">
      <c r="A42" s="1" t="s">
        <v>20</v>
      </c>
      <c r="B42" s="89"/>
      <c r="C42" s="60"/>
      <c r="D42" s="60"/>
      <c r="E42" s="60"/>
      <c r="F42" s="60"/>
      <c r="G42" s="60"/>
      <c r="H42" s="60"/>
      <c r="I42" s="60"/>
      <c r="J42" s="60"/>
      <c r="K42" s="60"/>
      <c r="L42" s="77">
        <f t="shared" si="1"/>
        <v>0</v>
      </c>
      <c r="M42" s="60"/>
      <c r="N42" s="60"/>
      <c r="O42" s="60"/>
      <c r="P42" s="60"/>
      <c r="Q42" s="60"/>
      <c r="R42" s="60"/>
      <c r="S42" s="77">
        <f t="shared" si="0"/>
        <v>0</v>
      </c>
      <c r="T42" s="83"/>
    </row>
    <row r="43" spans="1:20" s="84" customFormat="1" ht="24.2" customHeight="1" x14ac:dyDescent="0.2">
      <c r="A43" s="3" t="s">
        <v>47</v>
      </c>
      <c r="B43" s="8"/>
      <c r="C43" s="60"/>
      <c r="D43" s="60"/>
      <c r="E43" s="60"/>
      <c r="F43" s="60"/>
      <c r="G43" s="60"/>
      <c r="H43" s="60"/>
      <c r="I43" s="60"/>
      <c r="J43" s="60"/>
      <c r="K43" s="60"/>
      <c r="L43" s="77">
        <f t="shared" si="1"/>
        <v>0</v>
      </c>
      <c r="M43" s="60"/>
      <c r="N43" s="60"/>
      <c r="O43" s="60"/>
      <c r="P43" s="60"/>
      <c r="Q43" s="60"/>
      <c r="R43" s="60"/>
      <c r="S43" s="77">
        <f t="shared" si="0"/>
        <v>0</v>
      </c>
      <c r="T43" s="83"/>
    </row>
    <row r="44" spans="1:20" s="84" customFormat="1" ht="24.2" customHeight="1" x14ac:dyDescent="0.2">
      <c r="A44" s="3" t="s">
        <v>48</v>
      </c>
      <c r="B44" s="8"/>
      <c r="C44" s="60"/>
      <c r="D44" s="60"/>
      <c r="E44" s="60"/>
      <c r="F44" s="60"/>
      <c r="G44" s="60"/>
      <c r="H44" s="60"/>
      <c r="I44" s="60"/>
      <c r="J44" s="60"/>
      <c r="K44" s="60"/>
      <c r="L44" s="77">
        <f t="shared" si="1"/>
        <v>0</v>
      </c>
      <c r="M44" s="60"/>
      <c r="N44" s="60"/>
      <c r="O44" s="60"/>
      <c r="P44" s="60"/>
      <c r="Q44" s="60"/>
      <c r="R44" s="60"/>
      <c r="S44" s="77">
        <f t="shared" si="0"/>
        <v>0</v>
      </c>
      <c r="T44" s="83"/>
    </row>
    <row r="45" spans="1:20" s="84" customFormat="1" ht="24.2" customHeight="1" x14ac:dyDescent="0.2">
      <c r="A45" s="3" t="s">
        <v>49</v>
      </c>
      <c r="B45" s="8"/>
      <c r="C45" s="60"/>
      <c r="D45" s="60"/>
      <c r="E45" s="60"/>
      <c r="F45" s="60"/>
      <c r="G45" s="60"/>
      <c r="H45" s="60"/>
      <c r="I45" s="60"/>
      <c r="J45" s="60"/>
      <c r="K45" s="60"/>
      <c r="L45" s="77">
        <f t="shared" si="1"/>
        <v>0</v>
      </c>
      <c r="M45" s="60"/>
      <c r="N45" s="60"/>
      <c r="O45" s="60"/>
      <c r="P45" s="60"/>
      <c r="Q45" s="60"/>
      <c r="R45" s="60"/>
      <c r="S45" s="77">
        <f t="shared" si="0"/>
        <v>0</v>
      </c>
      <c r="T45" s="83"/>
    </row>
    <row r="46" spans="1:20" s="84" customFormat="1" ht="24.2" customHeight="1" x14ac:dyDescent="0.2">
      <c r="A46" s="3" t="s">
        <v>50</v>
      </c>
      <c r="B46" s="8"/>
      <c r="C46" s="60"/>
      <c r="D46" s="60"/>
      <c r="E46" s="60"/>
      <c r="F46" s="60"/>
      <c r="G46" s="60"/>
      <c r="H46" s="60"/>
      <c r="I46" s="60"/>
      <c r="J46" s="60"/>
      <c r="K46" s="60"/>
      <c r="L46" s="77">
        <f t="shared" si="1"/>
        <v>0</v>
      </c>
      <c r="M46" s="60"/>
      <c r="N46" s="60"/>
      <c r="O46" s="60"/>
      <c r="P46" s="60"/>
      <c r="Q46" s="60"/>
      <c r="R46" s="60"/>
      <c r="S46" s="77">
        <f t="shared" si="0"/>
        <v>0</v>
      </c>
      <c r="T46" s="83"/>
    </row>
    <row r="47" spans="1:20" s="84" customFormat="1" ht="24.2" customHeight="1" x14ac:dyDescent="0.2">
      <c r="A47" s="3"/>
      <c r="B47" s="8"/>
      <c r="C47" s="60"/>
      <c r="D47" s="60"/>
      <c r="E47" s="60"/>
      <c r="F47" s="60"/>
      <c r="G47" s="60"/>
      <c r="H47" s="60"/>
      <c r="I47" s="60"/>
      <c r="J47" s="60"/>
      <c r="K47" s="60"/>
      <c r="L47" s="77">
        <f t="shared" si="1"/>
        <v>0</v>
      </c>
      <c r="M47" s="60"/>
      <c r="N47" s="60"/>
      <c r="O47" s="60"/>
      <c r="P47" s="60"/>
      <c r="Q47" s="60"/>
      <c r="R47" s="60"/>
      <c r="S47" s="77">
        <f t="shared" si="0"/>
        <v>0</v>
      </c>
      <c r="T47" s="83"/>
    </row>
    <row r="48" spans="1:20" s="84" customFormat="1" ht="24.2" customHeight="1" x14ac:dyDescent="0.2">
      <c r="A48" s="3"/>
      <c r="B48" s="8"/>
      <c r="C48" s="60"/>
      <c r="D48" s="60"/>
      <c r="E48" s="60"/>
      <c r="F48" s="60"/>
      <c r="G48" s="60"/>
      <c r="H48" s="60"/>
      <c r="I48" s="60"/>
      <c r="J48" s="60"/>
      <c r="K48" s="60"/>
      <c r="L48" s="77">
        <f t="shared" si="1"/>
        <v>0</v>
      </c>
      <c r="M48" s="60"/>
      <c r="N48" s="60"/>
      <c r="O48" s="60"/>
      <c r="P48" s="60"/>
      <c r="Q48" s="60"/>
      <c r="R48" s="60"/>
      <c r="S48" s="77">
        <f t="shared" si="0"/>
        <v>0</v>
      </c>
      <c r="T48" s="83"/>
    </row>
    <row r="49" spans="1:20" s="84" customFormat="1" ht="18.75" customHeight="1" x14ac:dyDescent="0.2">
      <c r="A49" s="95" t="s">
        <v>33</v>
      </c>
      <c r="B49" s="96"/>
      <c r="C49" s="63"/>
      <c r="D49" s="63"/>
      <c r="E49" s="63"/>
      <c r="F49" s="63"/>
      <c r="G49" s="63"/>
      <c r="H49" s="63"/>
      <c r="I49" s="63"/>
      <c r="J49" s="63"/>
      <c r="K49" s="63"/>
      <c r="L49" s="80"/>
      <c r="M49" s="63"/>
      <c r="N49" s="63"/>
      <c r="O49" s="63"/>
      <c r="P49" s="63"/>
      <c r="Q49" s="63"/>
      <c r="R49" s="63"/>
      <c r="S49" s="80"/>
      <c r="T49" s="83"/>
    </row>
    <row r="50" spans="1:20" s="84" customFormat="1" ht="24.2" customHeight="1" x14ac:dyDescent="0.2">
      <c r="A50" s="3"/>
      <c r="B50" s="8"/>
      <c r="C50" s="60"/>
      <c r="D50" s="60"/>
      <c r="E50" s="60"/>
      <c r="F50" s="60"/>
      <c r="G50" s="60"/>
      <c r="H50" s="60"/>
      <c r="I50" s="60"/>
      <c r="J50" s="60"/>
      <c r="K50" s="60"/>
      <c r="L50" s="77">
        <f t="shared" si="1"/>
        <v>0</v>
      </c>
      <c r="M50" s="60"/>
      <c r="N50" s="60"/>
      <c r="O50" s="60"/>
      <c r="P50" s="60"/>
      <c r="Q50" s="60"/>
      <c r="R50" s="60"/>
      <c r="S50" s="77">
        <f t="shared" si="0"/>
        <v>0</v>
      </c>
      <c r="T50" s="83"/>
    </row>
    <row r="51" spans="1:20" s="84" customFormat="1" ht="24.2" customHeight="1" x14ac:dyDescent="0.2">
      <c r="A51" s="3"/>
      <c r="B51" s="8"/>
      <c r="C51" s="60"/>
      <c r="D51" s="60"/>
      <c r="E51" s="60"/>
      <c r="F51" s="60"/>
      <c r="G51" s="60"/>
      <c r="H51" s="60"/>
      <c r="I51" s="60"/>
      <c r="J51" s="60"/>
      <c r="K51" s="60"/>
      <c r="L51" s="77">
        <f t="shared" si="1"/>
        <v>0</v>
      </c>
      <c r="M51" s="60"/>
      <c r="N51" s="60"/>
      <c r="O51" s="60"/>
      <c r="P51" s="60"/>
      <c r="Q51" s="60"/>
      <c r="R51" s="60"/>
      <c r="S51" s="77">
        <f t="shared" si="0"/>
        <v>0</v>
      </c>
      <c r="T51" s="83"/>
    </row>
    <row r="52" spans="1:20" s="84" customFormat="1" ht="24.2" customHeight="1" x14ac:dyDescent="0.2">
      <c r="A52" s="3"/>
      <c r="B52" s="8"/>
      <c r="C52" s="60"/>
      <c r="D52" s="60"/>
      <c r="E52" s="60"/>
      <c r="F52" s="60"/>
      <c r="G52" s="60"/>
      <c r="H52" s="60"/>
      <c r="I52" s="60"/>
      <c r="J52" s="60"/>
      <c r="K52" s="60"/>
      <c r="L52" s="77">
        <f t="shared" si="1"/>
        <v>0</v>
      </c>
      <c r="M52" s="60"/>
      <c r="N52" s="60"/>
      <c r="O52" s="60"/>
      <c r="P52" s="60"/>
      <c r="Q52" s="60"/>
      <c r="R52" s="60"/>
      <c r="S52" s="77">
        <f t="shared" si="0"/>
        <v>0</v>
      </c>
      <c r="T52" s="83"/>
    </row>
    <row r="53" spans="1:20" s="84" customFormat="1" ht="24.2" customHeight="1" x14ac:dyDescent="0.2">
      <c r="A53" s="3"/>
      <c r="B53" s="8"/>
      <c r="C53" s="60"/>
      <c r="D53" s="60"/>
      <c r="E53" s="60"/>
      <c r="F53" s="60"/>
      <c r="G53" s="60"/>
      <c r="H53" s="60"/>
      <c r="I53" s="60"/>
      <c r="J53" s="60"/>
      <c r="K53" s="60"/>
      <c r="L53" s="77">
        <f t="shared" si="1"/>
        <v>0</v>
      </c>
      <c r="M53" s="60"/>
      <c r="N53" s="60"/>
      <c r="O53" s="60"/>
      <c r="P53" s="60"/>
      <c r="Q53" s="60"/>
      <c r="R53" s="60"/>
      <c r="S53" s="77">
        <f t="shared" si="0"/>
        <v>0</v>
      </c>
      <c r="T53" s="83"/>
    </row>
    <row r="54" spans="1:20" s="84" customFormat="1" ht="24.2" customHeight="1" x14ac:dyDescent="0.2">
      <c r="A54" s="3"/>
      <c r="B54" s="8"/>
      <c r="C54" s="60"/>
      <c r="D54" s="60"/>
      <c r="E54" s="60"/>
      <c r="F54" s="60"/>
      <c r="G54" s="60"/>
      <c r="H54" s="60"/>
      <c r="I54" s="60"/>
      <c r="J54" s="60"/>
      <c r="K54" s="60"/>
      <c r="L54" s="77">
        <f t="shared" si="1"/>
        <v>0</v>
      </c>
      <c r="M54" s="60"/>
      <c r="N54" s="60"/>
      <c r="O54" s="60"/>
      <c r="P54" s="60"/>
      <c r="Q54" s="60"/>
      <c r="R54" s="60"/>
      <c r="S54" s="77">
        <f t="shared" si="0"/>
        <v>0</v>
      </c>
      <c r="T54" s="83"/>
    </row>
    <row r="55" spans="1:20" s="84" customFormat="1" ht="24.2" customHeight="1" x14ac:dyDescent="0.2">
      <c r="A55" s="3"/>
      <c r="B55" s="8"/>
      <c r="C55" s="60"/>
      <c r="D55" s="60"/>
      <c r="E55" s="60"/>
      <c r="F55" s="60"/>
      <c r="G55" s="60"/>
      <c r="H55" s="60"/>
      <c r="I55" s="60"/>
      <c r="J55" s="60"/>
      <c r="K55" s="60"/>
      <c r="L55" s="77">
        <f t="shared" si="1"/>
        <v>0</v>
      </c>
      <c r="M55" s="60"/>
      <c r="N55" s="60"/>
      <c r="O55" s="60"/>
      <c r="P55" s="60"/>
      <c r="Q55" s="60"/>
      <c r="R55" s="60"/>
      <c r="S55" s="77">
        <f t="shared" si="0"/>
        <v>0</v>
      </c>
      <c r="T55" s="83"/>
    </row>
    <row r="56" spans="1:20" s="84" customFormat="1" ht="24.2" customHeight="1" x14ac:dyDescent="0.2">
      <c r="A56" s="6" t="s">
        <v>28</v>
      </c>
      <c r="B56" s="7"/>
      <c r="C56" s="88">
        <f ca="1">SUBTOTAL(9,INDIRECT("C5:C"&amp;ROW()-1))</f>
        <v>0</v>
      </c>
      <c r="D56" s="88">
        <f ca="1">SUBTOTAL(9,INDIRECT("D5:D"&amp;ROW()-1))</f>
        <v>0</v>
      </c>
      <c r="E56" s="88">
        <f ca="1">SUBTOTAL(9,INDIRECT("E5:E"&amp;ROW()-1))</f>
        <v>0</v>
      </c>
      <c r="F56" s="88">
        <f ca="1">SUBTOTAL(9,INDIRECT("F5:F"&amp;ROW()-1))</f>
        <v>0</v>
      </c>
      <c r="G56" s="88">
        <f ca="1">SUBTOTAL(9,INDIRECT("G5:G"&amp;ROW()-1))</f>
        <v>0</v>
      </c>
      <c r="H56" s="88">
        <f ca="1">SUBTOTAL(9,INDIRECT("H5:H"&amp;ROW()-1))</f>
        <v>0</v>
      </c>
      <c r="I56" s="88">
        <f ca="1">SUBTOTAL(9,INDIRECT("I5:I"&amp;ROW()-1))</f>
        <v>0</v>
      </c>
      <c r="J56" s="88">
        <f ca="1">SUBTOTAL(9,INDIRECT("J5:J"&amp;ROW()-1))</f>
        <v>0</v>
      </c>
      <c r="K56" s="88">
        <f ca="1">SUBTOTAL(9,INDIRECT("K5:K"&amp;ROW()-1))</f>
        <v>0</v>
      </c>
      <c r="L56" s="88">
        <f ca="1">SUM(C56:K56)</f>
        <v>0</v>
      </c>
      <c r="M56" s="88">
        <f ca="1">SUBTOTAL(9,INDIRECT("M5:M"&amp;ROW()-1))</f>
        <v>0</v>
      </c>
      <c r="N56" s="88">
        <f ca="1">SUBTOTAL(9,INDIRECT("N5:N"&amp;ROW()-1))</f>
        <v>0</v>
      </c>
      <c r="O56" s="88">
        <f ca="1">SUBTOTAL(9,INDIRECT("O5:O"&amp;ROW()-1))</f>
        <v>0</v>
      </c>
      <c r="P56" s="88">
        <f ca="1">SUBTOTAL(9,INDIRECT("P5:P"&amp;ROW()-1))</f>
        <v>0</v>
      </c>
      <c r="Q56" s="88">
        <f ca="1">SUBTOTAL(9,INDIRECT("Q5:Q"&amp;ROW()-1))</f>
        <v>0</v>
      </c>
      <c r="R56" s="88">
        <f ca="1">SUBTOTAL(9,INDIRECT("R5:R"&amp;ROW()-1))</f>
        <v>0</v>
      </c>
      <c r="S56" s="88">
        <f ca="1">SUM(M56:R56)</f>
        <v>0</v>
      </c>
      <c r="T56" s="83"/>
    </row>
  </sheetData>
  <sheetProtection formatCells="0" formatColumns="0" formatRows="0" insertColumns="0" insertRows="0" insertHyperlinks="0" deleteColumns="0" deleteRows="0" sort="0" autoFilter="0" pivotTables="0"/>
  <protectedRanges>
    <protectedRange sqref="A56:B56 H1:J1 A39:B39 C6:K7 C23:K24 C40:K41 A1:G2 A3:S4 M23:R38 A42:K55 L1:S2 A25:K38 J2:K2 M40:R55 M6:R21 A8:K21" name="Range1"/>
    <protectedRange sqref="A5:B7 A23:B24 A40:B41" name="Range1_1"/>
    <protectedRange sqref="A22:B22" name="Range1_2"/>
  </protectedRanges>
  <mergeCells count="12">
    <mergeCell ref="A49:B49"/>
    <mergeCell ref="A2:S2"/>
    <mergeCell ref="A40:B40"/>
    <mergeCell ref="A7:B7"/>
    <mergeCell ref="A15:B15"/>
    <mergeCell ref="A24:B24"/>
    <mergeCell ref="A32:B32"/>
    <mergeCell ref="H1:K1"/>
    <mergeCell ref="O1:S1"/>
    <mergeCell ref="A6:B6"/>
    <mergeCell ref="A23:B23"/>
    <mergeCell ref="A41:B41"/>
  </mergeCells>
  <pageMargins left="0.5" right="0.5" top="0.5" bottom="0.5" header="0.5" footer="0.17"/>
  <pageSetup scale="47" fitToHeight="0" orientation="landscape" r:id="rId1"/>
  <headerFooter alignWithMargins="0">
    <oddFooter>&amp;L&amp;8
&amp;C &amp;RRevised &amp;D</oddFooter>
  </headerFooter>
  <ignoredErrors>
    <ignoredError sqref="L15:L21 S15:S21 L23:L38 S23:S38 L40:L55 S40:S55 S5:S14 L5:L9 L10:L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showGridLines="0" zoomScaleNormal="100" zoomScaleSheetLayoutView="100" zoomScalePageLayoutView="110" workbookViewId="0">
      <selection activeCell="K3" sqref="K3"/>
    </sheetView>
  </sheetViews>
  <sheetFormatPr defaultColWidth="10.28515625" defaultRowHeight="14.25" x14ac:dyDescent="0.2"/>
  <cols>
    <col min="1" max="1" width="38.140625" style="9" customWidth="1"/>
    <col min="2" max="3" width="19.7109375" style="9" customWidth="1"/>
    <col min="4" max="4" width="9.7109375" style="23" customWidth="1"/>
    <col min="5" max="5" width="19.7109375" style="9" customWidth="1"/>
    <col min="6" max="6" width="9.7109375" style="9" customWidth="1"/>
    <col min="7" max="7" width="19.7109375" style="9" customWidth="1"/>
    <col min="8" max="8" width="9.7109375" style="9" customWidth="1"/>
    <col min="9" max="16384" width="10.28515625" style="9"/>
  </cols>
  <sheetData>
    <row r="1" spans="1:9" ht="25.5" customHeight="1" x14ac:dyDescent="0.2">
      <c r="A1" s="98" t="s">
        <v>51</v>
      </c>
      <c r="B1" s="98"/>
      <c r="C1" s="98"/>
      <c r="D1" s="98"/>
      <c r="E1" s="98"/>
      <c r="F1" s="98"/>
      <c r="G1" s="98"/>
      <c r="H1" s="98"/>
    </row>
    <row r="2" spans="1:9" ht="30.75" customHeight="1" x14ac:dyDescent="0.2">
      <c r="A2" s="99" t="s">
        <v>79</v>
      </c>
      <c r="B2" s="99"/>
      <c r="C2" s="99"/>
      <c r="D2" s="99"/>
      <c r="E2" s="99"/>
      <c r="F2" s="99"/>
      <c r="G2" s="99"/>
      <c r="H2" s="99"/>
    </row>
    <row r="3" spans="1:9" ht="45" customHeight="1" x14ac:dyDescent="0.25">
      <c r="A3" s="28"/>
      <c r="B3" s="64" t="s">
        <v>80</v>
      </c>
      <c r="C3" s="64" t="s">
        <v>81</v>
      </c>
      <c r="D3" s="65" t="s">
        <v>84</v>
      </c>
      <c r="E3" s="64" t="s">
        <v>82</v>
      </c>
      <c r="F3" s="65" t="s">
        <v>85</v>
      </c>
      <c r="G3" s="64" t="s">
        <v>83</v>
      </c>
      <c r="H3" s="65" t="s">
        <v>85</v>
      </c>
      <c r="I3" s="10"/>
    </row>
    <row r="4" spans="1:9" ht="26.1" customHeight="1" x14ac:dyDescent="0.25">
      <c r="A4" s="53" t="s">
        <v>52</v>
      </c>
      <c r="B4" s="40"/>
      <c r="C4" s="40"/>
      <c r="D4" s="41"/>
      <c r="E4" s="40"/>
      <c r="F4" s="41"/>
      <c r="G4" s="40"/>
      <c r="H4" s="41"/>
    </row>
    <row r="5" spans="1:9" x14ac:dyDescent="0.2">
      <c r="A5" s="25" t="s">
        <v>53</v>
      </c>
      <c r="B5" s="29">
        <f>_1stLCFF</f>
        <v>0</v>
      </c>
      <c r="C5" s="30">
        <f ca="1">_2ndLCFF</f>
        <v>0</v>
      </c>
      <c r="D5" s="31">
        <f ca="1">IFERROR((C5-B5)/B5,0)</f>
        <v>0</v>
      </c>
      <c r="E5" s="32">
        <f ca="1">_2425LCFF</f>
        <v>0</v>
      </c>
      <c r="F5" s="31">
        <f ca="1">IFERROR((E5-C5)/C5,0)</f>
        <v>0</v>
      </c>
      <c r="G5" s="32">
        <f ca="1">_2526LCFF</f>
        <v>0</v>
      </c>
      <c r="H5" s="31">
        <f ca="1">IFERROR((G5-E5)/E5,0)</f>
        <v>0</v>
      </c>
    </row>
    <row r="6" spans="1:9" x14ac:dyDescent="0.2">
      <c r="A6" s="25" t="s">
        <v>1</v>
      </c>
      <c r="B6" s="33">
        <f>_1stFederal</f>
        <v>0</v>
      </c>
      <c r="C6" s="30">
        <f ca="1">_2ndFederal</f>
        <v>0</v>
      </c>
      <c r="D6" s="34">
        <f t="shared" ref="D6:D8" ca="1" si="0">IFERROR((C6-B6)/B6,0)</f>
        <v>0</v>
      </c>
      <c r="E6" s="32">
        <f ca="1">_2425Federal</f>
        <v>0</v>
      </c>
      <c r="F6" s="35">
        <f t="shared" ref="F6:F8" ca="1" si="1">IFERROR((E6-C6)/C6,0)</f>
        <v>0</v>
      </c>
      <c r="G6" s="32">
        <f ca="1">_2526Federal</f>
        <v>0</v>
      </c>
      <c r="H6" s="35">
        <f t="shared" ref="H6:H8" ca="1" si="2">IFERROR((G6-E6)/E6,0)</f>
        <v>0</v>
      </c>
    </row>
    <row r="7" spans="1:9" x14ac:dyDescent="0.2">
      <c r="A7" s="25" t="s">
        <v>2</v>
      </c>
      <c r="B7" s="29">
        <f>_1stState</f>
        <v>0</v>
      </c>
      <c r="C7" s="30">
        <f ca="1">_2ndState</f>
        <v>0</v>
      </c>
      <c r="D7" s="34">
        <f t="shared" ca="1" si="0"/>
        <v>0</v>
      </c>
      <c r="E7" s="32">
        <f ca="1">_2425State</f>
        <v>0</v>
      </c>
      <c r="F7" s="35">
        <f t="shared" ca="1" si="1"/>
        <v>0</v>
      </c>
      <c r="G7" s="32">
        <f ca="1">_2526State</f>
        <v>0</v>
      </c>
      <c r="H7" s="35">
        <f t="shared" ca="1" si="2"/>
        <v>0</v>
      </c>
    </row>
    <row r="8" spans="1:9" x14ac:dyDescent="0.2">
      <c r="A8" s="25" t="s">
        <v>3</v>
      </c>
      <c r="B8" s="29">
        <f>_1stLocal</f>
        <v>0</v>
      </c>
      <c r="C8" s="30">
        <f ca="1">_2ndLocal</f>
        <v>0</v>
      </c>
      <c r="D8" s="34">
        <f t="shared" ca="1" si="0"/>
        <v>0</v>
      </c>
      <c r="E8" s="32">
        <f ca="1">_2425Local</f>
        <v>0</v>
      </c>
      <c r="F8" s="34">
        <f t="shared" ca="1" si="1"/>
        <v>0</v>
      </c>
      <c r="G8" s="32">
        <f ca="1">_2526Local</f>
        <v>0</v>
      </c>
      <c r="H8" s="34">
        <f t="shared" ca="1" si="2"/>
        <v>0</v>
      </c>
    </row>
    <row r="9" spans="1:9" ht="15" x14ac:dyDescent="0.25">
      <c r="A9" s="37" t="s">
        <v>54</v>
      </c>
      <c r="B9" s="38">
        <f>SUM(B5:B8)</f>
        <v>0</v>
      </c>
      <c r="C9" s="38">
        <f ca="1">SUM(C5:C8)</f>
        <v>0</v>
      </c>
      <c r="D9" s="39">
        <f ca="1">IFERROR((C9-B9)/B9,0)</f>
        <v>0</v>
      </c>
      <c r="E9" s="38">
        <f ca="1">SUM(E5:E8)</f>
        <v>0</v>
      </c>
      <c r="F9" s="39">
        <f ca="1">IFERROR((E9-C9)/C9,0)</f>
        <v>0</v>
      </c>
      <c r="G9" s="38">
        <f ca="1">SUM(G5:G8)</f>
        <v>0</v>
      </c>
      <c r="H9" s="39">
        <f ca="1">IFERROR((G9-E9)/E9,0)</f>
        <v>0</v>
      </c>
    </row>
    <row r="10" spans="1:9" ht="26.1" customHeight="1" x14ac:dyDescent="0.25">
      <c r="A10" s="51" t="s">
        <v>55</v>
      </c>
      <c r="B10" s="42"/>
      <c r="C10" s="42"/>
      <c r="D10" s="43"/>
      <c r="E10" s="42"/>
      <c r="F10" s="44"/>
      <c r="G10" s="42"/>
      <c r="H10" s="44"/>
    </row>
    <row r="11" spans="1:9" x14ac:dyDescent="0.2">
      <c r="A11" s="25" t="s">
        <v>56</v>
      </c>
      <c r="B11" s="29">
        <f>_1st1XXX</f>
        <v>0</v>
      </c>
      <c r="C11" s="30">
        <f ca="1">_2nd1XXX</f>
        <v>0</v>
      </c>
      <c r="D11" s="34">
        <f t="shared" ref="D11:D18" ca="1" si="3">IFERROR((C11-B11)/B11,0)</f>
        <v>0</v>
      </c>
      <c r="E11" s="32">
        <f ca="1">_24251XXX</f>
        <v>0</v>
      </c>
      <c r="F11" s="34">
        <f t="shared" ref="F11:F18" ca="1" si="4">IFERROR((E11-C11)/C11,0)</f>
        <v>0</v>
      </c>
      <c r="G11" s="32">
        <f ca="1">_25261XXX</f>
        <v>0</v>
      </c>
      <c r="H11" s="34">
        <f t="shared" ref="H11:H18" ca="1" si="5">IFERROR((G11-E11)/E11,0)</f>
        <v>0</v>
      </c>
    </row>
    <row r="12" spans="1:9" x14ac:dyDescent="0.2">
      <c r="A12" s="25" t="s">
        <v>57</v>
      </c>
      <c r="B12" s="29">
        <f>_1st2XXX</f>
        <v>0</v>
      </c>
      <c r="C12" s="30">
        <f ca="1">_2nd2xxx</f>
        <v>0</v>
      </c>
      <c r="D12" s="34">
        <f t="shared" ca="1" si="3"/>
        <v>0</v>
      </c>
      <c r="E12" s="32">
        <f ca="1">_24252XXX</f>
        <v>0</v>
      </c>
      <c r="F12" s="34">
        <f t="shared" ca="1" si="4"/>
        <v>0</v>
      </c>
      <c r="G12" s="32">
        <f ca="1">_25262XXX</f>
        <v>0</v>
      </c>
      <c r="H12" s="34">
        <f t="shared" ca="1" si="5"/>
        <v>0</v>
      </c>
    </row>
    <row r="13" spans="1:9" x14ac:dyDescent="0.2">
      <c r="A13" s="25" t="s">
        <v>37</v>
      </c>
      <c r="B13" s="29">
        <f>_1st3XXX</f>
        <v>0</v>
      </c>
      <c r="C13" s="30">
        <f ca="1">_2nd3xxx</f>
        <v>0</v>
      </c>
      <c r="D13" s="34">
        <f t="shared" ca="1" si="3"/>
        <v>0</v>
      </c>
      <c r="E13" s="32">
        <f ca="1">_24253XXX</f>
        <v>0</v>
      </c>
      <c r="F13" s="34">
        <f t="shared" ca="1" si="4"/>
        <v>0</v>
      </c>
      <c r="G13" s="32">
        <f ca="1">_25263XXX</f>
        <v>0</v>
      </c>
      <c r="H13" s="34">
        <f t="shared" ca="1" si="5"/>
        <v>0</v>
      </c>
    </row>
    <row r="14" spans="1:9" x14ac:dyDescent="0.2">
      <c r="A14" s="25" t="s">
        <v>58</v>
      </c>
      <c r="B14" s="29">
        <f>_1st4XXX</f>
        <v>0</v>
      </c>
      <c r="C14" s="30">
        <f ca="1">_2nd4xxx</f>
        <v>0</v>
      </c>
      <c r="D14" s="34">
        <f t="shared" ca="1" si="3"/>
        <v>0</v>
      </c>
      <c r="E14" s="32">
        <f ca="1">_24254XXX</f>
        <v>0</v>
      </c>
      <c r="F14" s="34">
        <f t="shared" ca="1" si="4"/>
        <v>0</v>
      </c>
      <c r="G14" s="32">
        <f ca="1">_25264XXX</f>
        <v>0</v>
      </c>
      <c r="H14" s="34">
        <f t="shared" ca="1" si="5"/>
        <v>0</v>
      </c>
    </row>
    <row r="15" spans="1:9" x14ac:dyDescent="0.2">
      <c r="A15" s="25" t="s">
        <v>59</v>
      </c>
      <c r="B15" s="29">
        <f>_1st5XXX</f>
        <v>0</v>
      </c>
      <c r="C15" s="30">
        <f ca="1">_2nd5xxx</f>
        <v>0</v>
      </c>
      <c r="D15" s="34">
        <f t="shared" ca="1" si="3"/>
        <v>0</v>
      </c>
      <c r="E15" s="32">
        <f ca="1">_24255XXX</f>
        <v>0</v>
      </c>
      <c r="F15" s="34">
        <f t="shared" ca="1" si="4"/>
        <v>0</v>
      </c>
      <c r="G15" s="32">
        <f ca="1">_25265XXX</f>
        <v>0</v>
      </c>
      <c r="H15" s="34">
        <f t="shared" ca="1" si="5"/>
        <v>0</v>
      </c>
    </row>
    <row r="16" spans="1:9" x14ac:dyDescent="0.2">
      <c r="A16" s="25" t="s">
        <v>40</v>
      </c>
      <c r="B16" s="29">
        <f>_1st6XXX</f>
        <v>0</v>
      </c>
      <c r="C16" s="30">
        <f ca="1">_2nd6xxx</f>
        <v>0</v>
      </c>
      <c r="D16" s="34">
        <f t="shared" ca="1" si="3"/>
        <v>0</v>
      </c>
      <c r="E16" s="32">
        <f ca="1">_24256XXX</f>
        <v>0</v>
      </c>
      <c r="F16" s="34">
        <f t="shared" ca="1" si="4"/>
        <v>0</v>
      </c>
      <c r="G16" s="32">
        <f ca="1">_25266XXX</f>
        <v>0</v>
      </c>
      <c r="H16" s="34">
        <f t="shared" ca="1" si="5"/>
        <v>0</v>
      </c>
    </row>
    <row r="17" spans="1:8" x14ac:dyDescent="0.2">
      <c r="A17" s="25" t="s">
        <v>41</v>
      </c>
      <c r="B17" s="29">
        <f>_1stOther</f>
        <v>0</v>
      </c>
      <c r="C17" s="30">
        <f ca="1">_2ndOther</f>
        <v>0</v>
      </c>
      <c r="D17" s="34">
        <f t="shared" ca="1" si="3"/>
        <v>0</v>
      </c>
      <c r="E17" s="32">
        <f ca="1">_2425Other</f>
        <v>0</v>
      </c>
      <c r="F17" s="34">
        <f t="shared" ca="1" si="4"/>
        <v>0</v>
      </c>
      <c r="G17" s="32">
        <f ca="1">_2526Other</f>
        <v>0</v>
      </c>
      <c r="H17" s="34">
        <f t="shared" ca="1" si="5"/>
        <v>0</v>
      </c>
    </row>
    <row r="18" spans="1:8" x14ac:dyDescent="0.2">
      <c r="A18" s="25" t="s">
        <v>60</v>
      </c>
      <c r="B18" s="29">
        <f>_1stIndirect</f>
        <v>0</v>
      </c>
      <c r="C18" s="30">
        <f ca="1">_2ndIndirect</f>
        <v>0</v>
      </c>
      <c r="D18" s="34">
        <f t="shared" ca="1" si="3"/>
        <v>0</v>
      </c>
      <c r="E18" s="32">
        <f ca="1">_2425Indirect</f>
        <v>0</v>
      </c>
      <c r="F18" s="34">
        <f t="shared" ca="1" si="4"/>
        <v>0</v>
      </c>
      <c r="G18" s="32">
        <f ca="1">_2526Indirect</f>
        <v>0</v>
      </c>
      <c r="H18" s="34">
        <f t="shared" ca="1" si="5"/>
        <v>0</v>
      </c>
    </row>
    <row r="19" spans="1:8" ht="15" x14ac:dyDescent="0.25">
      <c r="A19" s="37" t="s">
        <v>61</v>
      </c>
      <c r="B19" s="38">
        <f>SUM(B11:B18)</f>
        <v>0</v>
      </c>
      <c r="C19" s="38">
        <f ca="1">SUM(C11:C18)</f>
        <v>0</v>
      </c>
      <c r="D19" s="39">
        <f ca="1">IFERROR((C19-B19)/B19,0)</f>
        <v>0</v>
      </c>
      <c r="E19" s="38">
        <f ca="1">SUM(E11:E18)</f>
        <v>0</v>
      </c>
      <c r="F19" s="39">
        <f ca="1">IFERROR((E19-C19)/C19,0)</f>
        <v>0</v>
      </c>
      <c r="G19" s="38">
        <f ca="1">SUM(G11:G18)</f>
        <v>0</v>
      </c>
      <c r="H19" s="39">
        <f ca="1">IFERROR((G19-E19)/E19,0)</f>
        <v>0</v>
      </c>
    </row>
    <row r="20" spans="1:8" ht="26.1" customHeight="1" x14ac:dyDescent="0.25">
      <c r="A20" s="52" t="s">
        <v>62</v>
      </c>
      <c r="B20" s="45"/>
      <c r="C20" s="45"/>
      <c r="D20" s="46"/>
      <c r="E20" s="45"/>
      <c r="F20" s="47"/>
      <c r="G20" s="45"/>
      <c r="H20" s="47"/>
    </row>
    <row r="21" spans="1:8" x14ac:dyDescent="0.2">
      <c r="A21" s="25" t="s">
        <v>63</v>
      </c>
      <c r="B21" s="29">
        <f>_1stXferIn</f>
        <v>0</v>
      </c>
      <c r="C21" s="30">
        <f ca="1">_2ndXferIn</f>
        <v>0</v>
      </c>
      <c r="D21" s="34">
        <f t="shared" ref="D21:D23" ca="1" si="6">IFERROR((C21-B21)/B21,0)</f>
        <v>0</v>
      </c>
      <c r="E21" s="32">
        <f ca="1">_2425XferIn</f>
        <v>0</v>
      </c>
      <c r="F21" s="34">
        <f t="shared" ref="F21:F23" ca="1" si="7">IFERROR((E21-C21)/C21,0)</f>
        <v>0</v>
      </c>
      <c r="G21" s="32">
        <f ca="1">_2526XferIn</f>
        <v>0</v>
      </c>
      <c r="H21" s="34">
        <f t="shared" ref="H21:H23" ca="1" si="8">IFERROR((G21-E21)/E21,0)</f>
        <v>0</v>
      </c>
    </row>
    <row r="22" spans="1:8" x14ac:dyDescent="0.2">
      <c r="A22" s="25" t="s">
        <v>64</v>
      </c>
      <c r="B22" s="29">
        <f>_1stXferOut</f>
        <v>0</v>
      </c>
      <c r="C22" s="30">
        <f ca="1">_2ndXferOut</f>
        <v>0</v>
      </c>
      <c r="D22" s="34">
        <f t="shared" ca="1" si="6"/>
        <v>0</v>
      </c>
      <c r="E22" s="32">
        <f ca="1">_2425XferOut</f>
        <v>0</v>
      </c>
      <c r="F22" s="34">
        <f t="shared" ca="1" si="7"/>
        <v>0</v>
      </c>
      <c r="G22" s="32">
        <f ca="1">_2526XferOut</f>
        <v>0</v>
      </c>
      <c r="H22" s="34">
        <f t="shared" ca="1" si="8"/>
        <v>0</v>
      </c>
    </row>
    <row r="23" spans="1:8" ht="15" x14ac:dyDescent="0.25">
      <c r="A23" s="37" t="s">
        <v>65</v>
      </c>
      <c r="B23" s="38">
        <f>B19+B22</f>
        <v>0</v>
      </c>
      <c r="C23" s="38">
        <f ca="1">C19+C22</f>
        <v>0</v>
      </c>
      <c r="D23" s="39">
        <f t="shared" ca="1" si="6"/>
        <v>0</v>
      </c>
      <c r="E23" s="38">
        <f ca="1">E19+E22</f>
        <v>0</v>
      </c>
      <c r="F23" s="39">
        <f t="shared" ca="1" si="7"/>
        <v>0</v>
      </c>
      <c r="G23" s="38">
        <f ca="1">G19+G22</f>
        <v>0</v>
      </c>
      <c r="H23" s="39">
        <f t="shared" ca="1" si="8"/>
        <v>0</v>
      </c>
    </row>
    <row r="24" spans="1:8" x14ac:dyDescent="0.2">
      <c r="B24" s="12"/>
      <c r="C24" s="14"/>
      <c r="D24" s="24"/>
      <c r="E24" s="14"/>
      <c r="F24" s="13"/>
      <c r="G24" s="14"/>
      <c r="H24" s="13"/>
    </row>
    <row r="25" spans="1:8" ht="30" x14ac:dyDescent="0.25">
      <c r="A25" s="26" t="s">
        <v>66</v>
      </c>
      <c r="B25" s="30">
        <f>SUM(B9+B21-B23)</f>
        <v>0</v>
      </c>
      <c r="C25" s="30">
        <f ca="1">SUM(C9+C21-C23)</f>
        <v>0</v>
      </c>
      <c r="D25" s="34">
        <f ca="1">IFERROR((C25-B25)/B25,0)</f>
        <v>0</v>
      </c>
      <c r="E25" s="30">
        <f ca="1">SUM(E9+E21-E23)</f>
        <v>0</v>
      </c>
      <c r="F25" s="34">
        <f ca="1">IFERROR((E25-C25)/C25,0)</f>
        <v>0</v>
      </c>
      <c r="G25" s="30">
        <f ca="1">SUM(G9+G21-G23)</f>
        <v>0</v>
      </c>
      <c r="H25" s="34">
        <f ca="1">IFERROR((G25-E25)/E25,0)</f>
        <v>0</v>
      </c>
    </row>
    <row r="26" spans="1:8" ht="30" customHeight="1" x14ac:dyDescent="0.25">
      <c r="A26" s="57" t="s">
        <v>67</v>
      </c>
      <c r="B26" s="54"/>
      <c r="C26" s="54"/>
      <c r="D26" s="55"/>
      <c r="E26" s="54"/>
      <c r="F26" s="56"/>
      <c r="G26" s="54"/>
      <c r="H26" s="56"/>
    </row>
    <row r="27" spans="1:8" x14ac:dyDescent="0.2">
      <c r="A27" s="25" t="s">
        <v>68</v>
      </c>
      <c r="B27" s="48"/>
      <c r="C27" s="48"/>
      <c r="D27" s="34">
        <f t="shared" ref="D27:D28" si="9">IFERROR((C27-B27)/B27,0)</f>
        <v>0</v>
      </c>
      <c r="E27" s="30">
        <f ca="1">+C28</f>
        <v>0</v>
      </c>
      <c r="F27" s="34">
        <f t="shared" ref="F27:F28" ca="1" si="10">IFERROR((E27-C27)/C27,0)</f>
        <v>0</v>
      </c>
      <c r="G27" s="30">
        <f ca="1">E28</f>
        <v>0</v>
      </c>
      <c r="H27" s="34">
        <f t="shared" ref="H27:H28" ca="1" si="11">IFERROR((G27-E27)/E27,0)</f>
        <v>0</v>
      </c>
    </row>
    <row r="28" spans="1:8" x14ac:dyDescent="0.2">
      <c r="A28" s="25" t="s">
        <v>69</v>
      </c>
      <c r="B28" s="30">
        <f>B27+B25</f>
        <v>0</v>
      </c>
      <c r="C28" s="30">
        <f ca="1">C27+C25</f>
        <v>0</v>
      </c>
      <c r="D28" s="34">
        <f t="shared" ca="1" si="9"/>
        <v>0</v>
      </c>
      <c r="E28" s="30">
        <f ca="1">E27+E25</f>
        <v>0</v>
      </c>
      <c r="F28" s="34">
        <f t="shared" ca="1" si="10"/>
        <v>0</v>
      </c>
      <c r="G28" s="30">
        <f ca="1">G27+G25</f>
        <v>0</v>
      </c>
      <c r="H28" s="34">
        <f t="shared" ca="1" si="11"/>
        <v>0</v>
      </c>
    </row>
    <row r="29" spans="1:8" ht="6.75" customHeight="1" x14ac:dyDescent="0.2">
      <c r="B29" s="12"/>
      <c r="C29" s="12"/>
      <c r="D29" s="11"/>
      <c r="E29" s="12"/>
      <c r="F29" s="15"/>
      <c r="G29" s="12"/>
      <c r="H29" s="15"/>
    </row>
    <row r="30" spans="1:8" x14ac:dyDescent="0.2">
      <c r="A30" s="27" t="s">
        <v>70</v>
      </c>
      <c r="B30" s="12"/>
      <c r="C30" s="12"/>
      <c r="D30" s="11"/>
      <c r="E30" s="12"/>
      <c r="F30" s="15"/>
      <c r="G30" s="12"/>
      <c r="H30" s="15"/>
    </row>
    <row r="31" spans="1:8" x14ac:dyDescent="0.2">
      <c r="A31" s="17" t="s">
        <v>71</v>
      </c>
      <c r="B31" s="49"/>
      <c r="C31" s="50"/>
      <c r="D31" s="16"/>
      <c r="E31" s="50"/>
      <c r="F31" s="16"/>
      <c r="G31" s="50"/>
      <c r="H31" s="15"/>
    </row>
    <row r="32" spans="1:8" x14ac:dyDescent="0.2">
      <c r="A32" s="17" t="s">
        <v>72</v>
      </c>
      <c r="B32" s="49"/>
      <c r="C32" s="50"/>
      <c r="D32" s="16"/>
      <c r="E32" s="50"/>
      <c r="F32" s="16"/>
      <c r="G32" s="50"/>
      <c r="H32" s="15"/>
    </row>
    <row r="33" spans="1:8" x14ac:dyDescent="0.2">
      <c r="A33" s="17" t="s">
        <v>73</v>
      </c>
      <c r="B33" s="49"/>
      <c r="C33" s="50"/>
      <c r="D33" s="16"/>
      <c r="E33" s="50"/>
      <c r="F33" s="16"/>
      <c r="G33" s="50"/>
      <c r="H33" s="15"/>
    </row>
    <row r="34" spans="1:8" x14ac:dyDescent="0.2">
      <c r="A34" s="17" t="s">
        <v>74</v>
      </c>
      <c r="B34" s="49"/>
      <c r="C34" s="50"/>
      <c r="D34" s="16"/>
      <c r="E34" s="50"/>
      <c r="F34" s="16"/>
      <c r="G34" s="50"/>
      <c r="H34" s="15"/>
    </row>
    <row r="35" spans="1:8" x14ac:dyDescent="0.2">
      <c r="A35" s="17" t="s">
        <v>75</v>
      </c>
      <c r="B35" s="49"/>
      <c r="C35" s="50"/>
      <c r="D35" s="11"/>
      <c r="E35" s="50"/>
      <c r="F35" s="15"/>
      <c r="G35" s="50"/>
      <c r="H35" s="15"/>
    </row>
    <row r="36" spans="1:8" x14ac:dyDescent="0.2">
      <c r="A36" s="17" t="s">
        <v>76</v>
      </c>
      <c r="B36" s="58">
        <f>B28-SUM(B31:B35)</f>
        <v>0</v>
      </c>
      <c r="C36" s="58">
        <f ca="1">C28-SUM(C31:C35)</f>
        <v>0</v>
      </c>
      <c r="D36" s="16"/>
      <c r="E36" s="58">
        <f ca="1">E28-SUM(E31:E35)</f>
        <v>0</v>
      </c>
      <c r="F36" s="16"/>
      <c r="G36" s="58">
        <f ca="1">G28-SUM(G31:G35)</f>
        <v>0</v>
      </c>
      <c r="H36" s="15"/>
    </row>
    <row r="37" spans="1:8" x14ac:dyDescent="0.2">
      <c r="A37" s="36" t="s">
        <v>77</v>
      </c>
      <c r="B37" s="14">
        <f>SUM(B31:B36)</f>
        <v>0</v>
      </c>
      <c r="C37" s="14">
        <f ca="1">SUM(C31:C36)</f>
        <v>0</v>
      </c>
      <c r="D37" s="13"/>
      <c r="E37" s="14">
        <f ca="1">SUM(E31:E36)</f>
        <v>0</v>
      </c>
      <c r="F37" s="18"/>
      <c r="G37" s="14">
        <f ca="1">SUM(G31:G36)</f>
        <v>0</v>
      </c>
      <c r="H37" s="15"/>
    </row>
    <row r="38" spans="1:8" x14ac:dyDescent="0.2">
      <c r="A38" s="36" t="s">
        <v>78</v>
      </c>
      <c r="B38" s="66">
        <f>IFERROR((SUM(B35:B36)/B23),0)</f>
        <v>0</v>
      </c>
      <c r="C38" s="66">
        <f ca="1">IFERROR((SUM(C35:C36)/C23),0)</f>
        <v>0</v>
      </c>
      <c r="D38" s="66"/>
      <c r="E38" s="66">
        <f ca="1">IFERROR((SUM(E35:E36)/E23),0)</f>
        <v>0</v>
      </c>
      <c r="F38" s="66"/>
      <c r="G38" s="66">
        <f ca="1">IFERROR((SUM(G35:G36)/G23),0)</f>
        <v>0</v>
      </c>
      <c r="H38" s="15"/>
    </row>
    <row r="39" spans="1:8" x14ac:dyDescent="0.2">
      <c r="B39" s="19"/>
      <c r="C39" s="19"/>
      <c r="D39" s="21"/>
      <c r="E39" s="19"/>
      <c r="F39" s="20"/>
      <c r="G39" s="19"/>
      <c r="H39" s="20"/>
    </row>
    <row r="40" spans="1:8" x14ac:dyDescent="0.2">
      <c r="B40" s="19"/>
      <c r="C40" s="19"/>
      <c r="D40" s="21"/>
      <c r="E40" s="19"/>
      <c r="F40" s="20"/>
      <c r="G40" s="19"/>
      <c r="H40" s="20"/>
    </row>
    <row r="41" spans="1:8" x14ac:dyDescent="0.2">
      <c r="B41" s="19"/>
      <c r="D41" s="22"/>
      <c r="E41" s="19"/>
      <c r="F41" s="20"/>
      <c r="G41" s="19"/>
      <c r="H41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ageMargins left="0.5" right="0.5" top="0.4" bottom="0.4" header="0.25" footer="0.05"/>
  <pageSetup scale="86" orientation="landscape" r:id="rId1"/>
  <headerFooter alignWithMargins="0">
    <oddFooter>&amp;RRevised &amp;D</oddFooter>
  </headerFooter>
  <rowBreaks count="1" manualBreakCount="1">
    <brk id="38" max="16383" man="1"/>
  </rowBreaks>
  <ignoredErrors>
    <ignoredError sqref="B5:B22 F6:F8 B36:G36" unlockedFormula="1"/>
    <ignoredError sqref="D9:D18 D20:D28 G5:H5 G8:H9 G6:G7 D19:G19 H19 G11:G18 F23:F28 G21:G27" formula="1"/>
    <ignoredError sqref="F9 H6:H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62</vt:i4>
      </vt:variant>
    </vt:vector>
  </HeadingPairs>
  <TitlesOfParts>
    <vt:vector size="64" baseType="lpstr">
      <vt:lpstr>Detailed MYP</vt:lpstr>
      <vt:lpstr>Combined MYP</vt:lpstr>
      <vt:lpstr>_1st1XXX</vt:lpstr>
      <vt:lpstr>_1st2XXX</vt:lpstr>
      <vt:lpstr>_1st3XXX</vt:lpstr>
      <vt:lpstr>_1st4XXX</vt:lpstr>
      <vt:lpstr>_1st5XXX</vt:lpstr>
      <vt:lpstr>_1st6XXX</vt:lpstr>
      <vt:lpstr>_1stContr</vt:lpstr>
      <vt:lpstr>_1stFederal</vt:lpstr>
      <vt:lpstr>_1stIndirect</vt:lpstr>
      <vt:lpstr>_1stLCFF</vt:lpstr>
      <vt:lpstr>_1stLocal</vt:lpstr>
      <vt:lpstr>_1stOther</vt:lpstr>
      <vt:lpstr>_1stState</vt:lpstr>
      <vt:lpstr>_1stXferIn</vt:lpstr>
      <vt:lpstr>_1stXferOut</vt:lpstr>
      <vt:lpstr>_24251XXX</vt:lpstr>
      <vt:lpstr>_24252XXX</vt:lpstr>
      <vt:lpstr>_24253XXX</vt:lpstr>
      <vt:lpstr>_24254XXX</vt:lpstr>
      <vt:lpstr>_24255XXX</vt:lpstr>
      <vt:lpstr>_24256XXX</vt:lpstr>
      <vt:lpstr>_2425Contr</vt:lpstr>
      <vt:lpstr>_2425Federal</vt:lpstr>
      <vt:lpstr>_2425Indirect</vt:lpstr>
      <vt:lpstr>_2425LCFF</vt:lpstr>
      <vt:lpstr>_2425Local</vt:lpstr>
      <vt:lpstr>_2425Other</vt:lpstr>
      <vt:lpstr>_2425State</vt:lpstr>
      <vt:lpstr>_2425XferIn</vt:lpstr>
      <vt:lpstr>_2425XferOut</vt:lpstr>
      <vt:lpstr>_25261XXX</vt:lpstr>
      <vt:lpstr>_25262XXX</vt:lpstr>
      <vt:lpstr>_25263XXX</vt:lpstr>
      <vt:lpstr>_25264XXX</vt:lpstr>
      <vt:lpstr>_25265XXX</vt:lpstr>
      <vt:lpstr>_25266XXX</vt:lpstr>
      <vt:lpstr>_2526Contr</vt:lpstr>
      <vt:lpstr>_2526Federal</vt:lpstr>
      <vt:lpstr>_2526Indirect</vt:lpstr>
      <vt:lpstr>_2526LCFF</vt:lpstr>
      <vt:lpstr>_2526Local</vt:lpstr>
      <vt:lpstr>_2526Other</vt:lpstr>
      <vt:lpstr>_2526State</vt:lpstr>
      <vt:lpstr>_2526XferIn</vt:lpstr>
      <vt:lpstr>_2526XferOut</vt:lpstr>
      <vt:lpstr>_2nd1XXX</vt:lpstr>
      <vt:lpstr>_2nd2xxx</vt:lpstr>
      <vt:lpstr>_2nd3xxx</vt:lpstr>
      <vt:lpstr>_2nd4xxx</vt:lpstr>
      <vt:lpstr>_2nd5xxx</vt:lpstr>
      <vt:lpstr>_2nd6xxx</vt:lpstr>
      <vt:lpstr>_2ndContri</vt:lpstr>
      <vt:lpstr>_2ndFederal</vt:lpstr>
      <vt:lpstr>_2ndIndirect</vt:lpstr>
      <vt:lpstr>_2ndLCFF</vt:lpstr>
      <vt:lpstr>_2ndLocal</vt:lpstr>
      <vt:lpstr>_2ndOther</vt:lpstr>
      <vt:lpstr>_2ndState</vt:lpstr>
      <vt:lpstr>_2ndXferIn</vt:lpstr>
      <vt:lpstr>_2ndXferOut</vt:lpstr>
      <vt:lpstr>'Detailed MYP'!Print_Area</vt:lpstr>
      <vt:lpstr>'Detailed MYP'!Print_Titles</vt:lpstr>
    </vt:vector>
  </TitlesOfParts>
  <Company>Riverside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jleonor@rcoe.us</dc:creator>
  <cp:lastModifiedBy>Marisa Murrieta-Heang</cp:lastModifiedBy>
  <cp:lastPrinted>2024-02-20T16:30:22Z</cp:lastPrinted>
  <dcterms:created xsi:type="dcterms:W3CDTF">2013-10-15T22:31:00Z</dcterms:created>
  <dcterms:modified xsi:type="dcterms:W3CDTF">2024-02-28T16:08:09Z</dcterms:modified>
</cp:coreProperties>
</file>